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90" windowWidth="26910" windowHeight="11760"/>
  </bookViews>
  <sheets>
    <sheet name="Instruktion" sheetId="2" r:id="rId1"/>
    <sheet name="Allmänt" sheetId="1" r:id="rId2"/>
    <sheet name="Tidredovisning" sheetId="3" r:id="rId3"/>
    <sheet name="Lista" sheetId="4" state="hidden" r:id="rId4"/>
  </sheets>
  <calcPr calcId="145621"/>
</workbook>
</file>

<file path=xl/calcChain.xml><?xml version="1.0" encoding="utf-8"?>
<calcChain xmlns="http://schemas.openxmlformats.org/spreadsheetml/2006/main">
  <c r="A9" i="1" l="1"/>
  <c r="K10" i="1"/>
  <c r="D12" i="1"/>
  <c r="J8" i="1" l="1"/>
  <c r="J7" i="1"/>
  <c r="H11" i="1" l="1"/>
  <c r="AE17" i="3"/>
  <c r="AF17" i="3"/>
  <c r="AG17" i="3"/>
  <c r="B20" i="3"/>
  <c r="G18" i="1" s="1"/>
  <c r="B4" i="3"/>
  <c r="E18" i="1" s="1"/>
  <c r="B12" i="3" l="1"/>
  <c r="F18" i="1" s="1"/>
  <c r="M7" i="1" l="1"/>
  <c r="AD22" i="3" l="1"/>
  <c r="Z22" i="3"/>
  <c r="V22" i="3"/>
  <c r="R22" i="3"/>
  <c r="N22" i="3"/>
  <c r="J22" i="3"/>
  <c r="F22" i="3"/>
  <c r="AG14" i="3"/>
  <c r="AF14" i="3"/>
  <c r="AE14" i="3"/>
  <c r="AC14" i="3"/>
  <c r="Y14" i="3"/>
  <c r="U14" i="3"/>
  <c r="Q14" i="3"/>
  <c r="M14" i="3"/>
  <c r="I14" i="3"/>
  <c r="E14" i="3"/>
  <c r="L10" i="1"/>
  <c r="AG22" i="3"/>
  <c r="AB14" i="3"/>
  <c r="AE25" i="3"/>
  <c r="AF25" i="3"/>
  <c r="AG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C9" i="3"/>
  <c r="AH24" i="3"/>
  <c r="G20" i="1" s="1"/>
  <c r="AH23" i="3"/>
  <c r="G19" i="1" s="1"/>
  <c r="AH16" i="3"/>
  <c r="F20" i="1" s="1"/>
  <c r="AH15" i="3"/>
  <c r="F19" i="1" s="1"/>
  <c r="AH8" i="3"/>
  <c r="E20" i="1" s="1"/>
  <c r="AH7" i="3"/>
  <c r="E19" i="1" s="1"/>
  <c r="E21" i="1" s="1"/>
  <c r="H19" i="1" l="1"/>
  <c r="H20" i="1"/>
  <c r="F14" i="3"/>
  <c r="J14" i="3"/>
  <c r="N14" i="3"/>
  <c r="R14" i="3"/>
  <c r="V14" i="3"/>
  <c r="Z14" i="3"/>
  <c r="AD14" i="3"/>
  <c r="C22" i="3"/>
  <c r="G22" i="3"/>
  <c r="K22" i="3"/>
  <c r="O22" i="3"/>
  <c r="S22" i="3"/>
  <c r="W22" i="3"/>
  <c r="AA22" i="3"/>
  <c r="AE22" i="3"/>
  <c r="C14" i="3"/>
  <c r="G14" i="3"/>
  <c r="K14" i="3"/>
  <c r="O14" i="3"/>
  <c r="S14" i="3"/>
  <c r="W14" i="3"/>
  <c r="AA14" i="3"/>
  <c r="D22" i="3"/>
  <c r="H22" i="3"/>
  <c r="L22" i="3"/>
  <c r="P22" i="3"/>
  <c r="T22" i="3"/>
  <c r="X22" i="3"/>
  <c r="AB22" i="3"/>
  <c r="AF22" i="3"/>
  <c r="D14" i="3"/>
  <c r="H14" i="3"/>
  <c r="L14" i="3"/>
  <c r="P14" i="3"/>
  <c r="T14" i="3"/>
  <c r="X14" i="3"/>
  <c r="E22" i="3"/>
  <c r="I22" i="3"/>
  <c r="M22" i="3"/>
  <c r="Q22" i="3"/>
  <c r="U22" i="3"/>
  <c r="Y22" i="3"/>
  <c r="AC22" i="3"/>
  <c r="AH25" i="3"/>
  <c r="AH17" i="3"/>
  <c r="AH9" i="3"/>
  <c r="G21" i="1" l="1"/>
  <c r="F21" i="1"/>
  <c r="E6" i="3"/>
  <c r="H21" i="1" l="1"/>
  <c r="M6" i="3"/>
  <c r="AC6" i="3"/>
  <c r="H6" i="3"/>
  <c r="C6" i="3"/>
  <c r="U6" i="3"/>
  <c r="D6" i="3"/>
  <c r="X6" i="3"/>
  <c r="R6" i="3"/>
  <c r="W6" i="3"/>
  <c r="P6" i="3"/>
  <c r="S6" i="3"/>
  <c r="J6" i="3"/>
  <c r="V6" i="3"/>
  <c r="F6" i="3"/>
  <c r="L6" i="3"/>
  <c r="N6" i="3"/>
  <c r="AD6" i="3"/>
  <c r="Z6" i="3"/>
  <c r="AG6" i="3"/>
  <c r="O6" i="3"/>
  <c r="AE6" i="3"/>
  <c r="K6" i="3"/>
  <c r="G6" i="3"/>
  <c r="AA6" i="3"/>
  <c r="T6" i="3"/>
  <c r="I6" i="3"/>
  <c r="AF6" i="3"/>
  <c r="AB6" i="3"/>
  <c r="Q6" i="3"/>
  <c r="Y6" i="3"/>
</calcChain>
</file>

<file path=xl/comments1.xml><?xml version="1.0" encoding="utf-8"?>
<comments xmlns="http://schemas.openxmlformats.org/spreadsheetml/2006/main">
  <authors>
    <author>Jonas Larsson</author>
  </authors>
  <commentList>
    <comment ref="K4" authorId="0">
      <text>
        <r>
          <rPr>
            <sz val="9"/>
            <color indexed="81"/>
            <rFont val="Tahoma"/>
            <family val="2"/>
          </rPr>
          <t>Ange år.</t>
        </r>
      </text>
    </comment>
    <comment ref="K5" authorId="0">
      <text>
        <r>
          <rPr>
            <sz val="9"/>
            <color indexed="81"/>
            <rFont val="Tahoma"/>
            <family val="2"/>
          </rPr>
          <t>Välj det kvartal som tidrapporten omfattar.</t>
        </r>
      </text>
    </comment>
    <comment ref="K7" authorId="0">
      <text>
        <r>
          <rPr>
            <sz val="9"/>
            <color indexed="81"/>
            <rFont val="Tahoma"/>
            <family val="2"/>
          </rPr>
          <t>Uppge hur många arbetstimmar individen har enligt anställningsavtal. Om ni ej vet &amp; inte kan få reda på det kommer 1720 (standard) timmar per år att användas i beräkningarna.</t>
        </r>
      </text>
    </comment>
    <comment ref="M7" authorId="0">
      <text>
        <r>
          <rPr>
            <sz val="9"/>
            <color indexed="81"/>
            <rFont val="Tahoma"/>
            <family val="2"/>
          </rPr>
          <t>Uppge hur många arbetstimmar individen har enligt anställningsavtal. Om ni ej vet &amp; inte kan få reda på det kommer 1720 (standard) timmar per år att användas i beräkningarna.</t>
        </r>
      </text>
    </comment>
    <comment ref="K8" authorId="0">
      <text>
        <r>
          <rPr>
            <sz val="9"/>
            <color indexed="81"/>
            <rFont val="Tahoma"/>
            <family val="2"/>
          </rPr>
          <t>Ange lönekostnadspåslaget i procent av lönen.
Obs! Ej vid timlön.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Vid månadslön:</t>
        </r>
        <r>
          <rPr>
            <sz val="9"/>
            <color indexed="81"/>
            <rFont val="Tahoma"/>
            <family val="2"/>
          </rPr>
          <t xml:space="preserve">
Ange bruttomånadslön (före skatt &amp; påslag/avdrag)
</t>
        </r>
        <r>
          <rPr>
            <b/>
            <sz val="9"/>
            <color indexed="81"/>
            <rFont val="Tahoma"/>
            <family val="2"/>
          </rPr>
          <t xml:space="preserve">Vid </t>
        </r>
        <r>
          <rPr>
            <sz val="9"/>
            <color indexed="81"/>
            <rFont val="Tahoma"/>
            <family val="2"/>
          </rPr>
          <t>t</t>
        </r>
        <r>
          <rPr>
            <b/>
            <sz val="9"/>
            <color indexed="81"/>
            <rFont val="Tahoma"/>
            <family val="2"/>
          </rPr>
          <t>imlön:</t>
        </r>
        <r>
          <rPr>
            <sz val="9"/>
            <color indexed="81"/>
            <rFont val="Tahoma"/>
            <family val="2"/>
          </rPr>
          <t xml:space="preserve">
Ange din timlön inkl. lönekostnadspåslag
</t>
        </r>
      </text>
    </comment>
  </commentList>
</comments>
</file>

<file path=xl/sharedStrings.xml><?xml version="1.0" encoding="utf-8"?>
<sst xmlns="http://schemas.openxmlformats.org/spreadsheetml/2006/main" count="60" uniqueCount="48">
  <si>
    <t>1, Projektnamn:</t>
  </si>
  <si>
    <t>2, Organisationens namn:</t>
  </si>
  <si>
    <t>4, Befattning:</t>
  </si>
  <si>
    <t>3, För &amp; efternamn:</t>
  </si>
  <si>
    <t>6, Arbetstid i projektet:</t>
  </si>
  <si>
    <t>7, År:</t>
  </si>
  <si>
    <t>8, Kvartal:</t>
  </si>
  <si>
    <t>Timlön:</t>
  </si>
  <si>
    <t>Totalt arbetad tid:</t>
  </si>
  <si>
    <t>Arbetade timmar i projektet:</t>
  </si>
  <si>
    <t>Riktighet i lämnade uppgifter intygas härmed:</t>
  </si>
  <si>
    <t>Underskrift anställd</t>
  </si>
  <si>
    <t>Behörig företrädare/Överordnad chef:</t>
  </si>
  <si>
    <t>Namnförtydligande</t>
  </si>
  <si>
    <t>Månad</t>
  </si>
  <si>
    <t>Summa</t>
  </si>
  <si>
    <t>Aktuellt projekt</t>
  </si>
  <si>
    <t>Ordinarie verksamhet</t>
  </si>
  <si>
    <t>Summa timmar per dag</t>
  </si>
  <si>
    <t>Namn:</t>
  </si>
  <si>
    <t>Projektnamn:</t>
  </si>
  <si>
    <t>Kvartal</t>
  </si>
  <si>
    <t>Jan-Mar</t>
  </si>
  <si>
    <t>Apr-Jun</t>
  </si>
  <si>
    <t>Jul-Sep</t>
  </si>
  <si>
    <t>Okt-Dec</t>
  </si>
  <si>
    <t>Summa:</t>
  </si>
  <si>
    <t>h</t>
  </si>
  <si>
    <t>kr</t>
  </si>
  <si>
    <t>Arbetstid</t>
  </si>
  <si>
    <t>Heltid i projektet</t>
  </si>
  <si>
    <t>Timmar (arbetsinsatser vid behov)</t>
  </si>
  <si>
    <t>Position</t>
  </si>
  <si>
    <t>Projektledare</t>
  </si>
  <si>
    <t>Delprojektledare</t>
  </si>
  <si>
    <t>Projektekonom</t>
  </si>
  <si>
    <t>Projektadministratör</t>
  </si>
  <si>
    <t>Övrig projektpersonal</t>
  </si>
  <si>
    <t>Styrgrupp</t>
  </si>
  <si>
    <t>År</t>
  </si>
  <si>
    <t>Alla blå rutor ska fyllas i av användare utifrån rubrikernas nummerordning. Timlön räknas ut av mallen.</t>
  </si>
  <si>
    <t>Tidredovisningsmall - Fonden för inre säkerhet</t>
  </si>
  <si>
    <t>Lönekostnad som tillfaller projektet:</t>
  </si>
  <si>
    <t>Detta då systemet har vissa begränsningar gällande datumen &amp; mallen skall fungera under lång tid.</t>
  </si>
  <si>
    <r>
      <rPr>
        <b/>
        <sz val="9"/>
        <color theme="1"/>
        <rFont val="Times New Roman"/>
        <family val="1"/>
      </rPr>
      <t>Obs.</t>
    </r>
    <r>
      <rPr>
        <sz val="9"/>
        <color theme="1"/>
        <rFont val="Times New Roman"/>
        <family val="1"/>
      </rPr>
      <t xml:space="preserve"> Kalendern innehåller 31 dagar varje månad, så granska att ni endast fyller i korrekta datum.</t>
    </r>
  </si>
  <si>
    <t>Deltid med varierande antal arbetstimmar i projektet/mån</t>
  </si>
  <si>
    <t>Deltid med fast andel av arbetstiden i projektet per månad</t>
  </si>
  <si>
    <r>
      <t xml:space="preserve">
</t>
    </r>
    <r>
      <rPr>
        <b/>
        <sz val="10"/>
        <rFont val="Arial"/>
        <family val="2"/>
      </rPr>
      <t>Mallen ska fyllas i utifrån rubrikernas nummerföljd enligt nedan:</t>
    </r>
    <r>
      <rPr>
        <sz val="10"/>
        <rFont val="Arial"/>
        <family val="2"/>
      </rPr>
      <t xml:space="preserve">
1. Projektnamn: Skriv in namnet på projektet
2. Organisationens namn: Skriv in namnet på stödmottagaren
3. För- och efternamn: Skriv in för- och efternamn på en individ som tidsredoviningen rör.
4. Befattnng: Välj vilken befattning som individen har i projektet. 
5. Bruttomånadslön: skriv in månadslön före skatt om individen arbetar med varierande tid i projektet. 
   Om individen arbetar timmar i projektet redovisas timkostnad inkl. lönekostnadspåslag (LKP).
6. Arbetstid i projektet: Välj hur anställningen i projektorganisationen ser ut.
7. År: Välj vilket år som tidsredovisningen avser
8. Kvartal: Välj vilket kvartal som tidsredovisningen avser
9 Arbetstimmar per år: Skriv in hur många arbetstimmar individen har enligt anställningsavtal, alternativt används standardmåttet 1720 timmar (automatiskt)
10. Lönekostnadspåslag: Om rapportering avser </t>
    </r>
    <r>
      <rPr>
        <i/>
        <sz val="10"/>
        <rFont val="Arial"/>
        <family val="2"/>
      </rPr>
      <t>deltid med varierande antal arbetstimmar per månad i projektet</t>
    </r>
    <r>
      <rPr>
        <sz val="10"/>
        <rFont val="Arial"/>
        <family val="2"/>
      </rPr>
      <t xml:space="preserve">,  skriv in lönekostnadspåslaget i procent av lönekostnad.
11. Rapportering av arbetad tid i projektet och ordinarie verksamhet rapporteras under fliken "Tidsredovisning". Notera att det är obligatoriskt att fylla i både tid i projektet och i ordniarie verksamhet för de veckor som en person är verksam i ISF projektet.
</t>
    </r>
    <r>
      <rPr>
        <b/>
        <sz val="10"/>
        <rFont val="Arial"/>
        <family val="2"/>
      </rPr>
      <t xml:space="preserve">Allmän information: 
- </t>
    </r>
    <r>
      <rPr>
        <sz val="10"/>
        <rFont val="Arial"/>
        <family val="2"/>
      </rPr>
      <t xml:space="preserve">Det går endast att fylla i hel- och halvtimmar i tidsredoviningen
- Timlönen som räknas fram under "Allmänt" multipliceras med totala antalet arbetade timmar i projektet under kvartalet för att få fram en personalkostnad som är hänförlig till projektet.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</si>
</sst>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\ &quot;kr&quot;"/>
    <numFmt numFmtId="166" formatCode="0.000"/>
    <numFmt numFmtId="167" formatCode="0.000000"/>
    <numFmt numFmtId="168" formatCode="[$-F800]dddd\,\ mmmm\ dd\,\ yyyy"/>
  </numFmts>
  <fonts count="27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"/>
    </font>
    <font>
      <sz val="10"/>
      <name val="Times New Roman"/>
      <family val="1"/>
    </font>
    <font>
      <b/>
      <sz val="9"/>
      <name val="times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name val="Arial"/>
      <family val="2"/>
    </font>
    <font>
      <b/>
      <sz val="9"/>
      <color rgb="FFFFC000"/>
      <name val="times"/>
      <family val="1"/>
    </font>
    <font>
      <b/>
      <sz val="9"/>
      <color theme="0"/>
      <name val="times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color rgb="FFFFFF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 tint="0.24994659260841701"/>
      <name val="Times New Roman"/>
      <family val="1"/>
    </font>
    <font>
      <sz val="9"/>
      <name val="Times New Roman"/>
      <family val="1"/>
    </font>
    <font>
      <b/>
      <i/>
      <sz val="8"/>
      <color theme="0"/>
      <name val="times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2" borderId="1" applyNumberFormat="0" applyFont="0" applyAlignment="0" applyProtection="0"/>
  </cellStyleXfs>
  <cellXfs count="123">
    <xf numFmtId="0" fontId="0" fillId="0" borderId="0" xfId="0"/>
    <xf numFmtId="0" fontId="0" fillId="3" borderId="0" xfId="0" applyFill="1"/>
    <xf numFmtId="0" fontId="11" fillId="3" borderId="0" xfId="0" applyFont="1" applyFill="1"/>
    <xf numFmtId="0" fontId="9" fillId="3" borderId="18" xfId="2" applyFont="1" applyFill="1" applyBorder="1" applyProtection="1"/>
    <xf numFmtId="0" fontId="13" fillId="3" borderId="0" xfId="2" applyFont="1" applyFill="1" applyProtection="1"/>
    <xf numFmtId="0" fontId="13" fillId="3" borderId="0" xfId="2" applyFont="1" applyFill="1" applyAlignment="1" applyProtection="1">
      <alignment horizontal="center"/>
    </xf>
    <xf numFmtId="0" fontId="15" fillId="5" borderId="7" xfId="2" applyFont="1" applyFill="1" applyBorder="1" applyAlignment="1" applyProtection="1">
      <alignment horizontal="center"/>
    </xf>
    <xf numFmtId="0" fontId="16" fillId="3" borderId="13" xfId="2" applyFont="1" applyFill="1" applyBorder="1" applyAlignment="1" applyProtection="1">
      <alignment horizontal="center"/>
    </xf>
    <xf numFmtId="0" fontId="16" fillId="3" borderId="9" xfId="2" applyFont="1" applyFill="1" applyBorder="1" applyAlignment="1" applyProtection="1">
      <alignment horizontal="center"/>
    </xf>
    <xf numFmtId="0" fontId="16" fillId="4" borderId="10" xfId="2" applyFont="1" applyFill="1" applyBorder="1" applyAlignment="1" applyProtection="1">
      <alignment horizontal="center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16" fillId="0" borderId="7" xfId="2" applyFont="1" applyBorder="1" applyAlignment="1" applyProtection="1"/>
    <xf numFmtId="0" fontId="16" fillId="3" borderId="0" xfId="2" applyFont="1" applyFill="1" applyBorder="1" applyAlignment="1" applyProtection="1"/>
    <xf numFmtId="0" fontId="16" fillId="0" borderId="0" xfId="2" applyFont="1" applyBorder="1" applyAlignment="1" applyProtection="1"/>
    <xf numFmtId="164" fontId="16" fillId="3" borderId="0" xfId="2" applyNumberFormat="1" applyFont="1" applyFill="1" applyBorder="1" applyAlignment="1" applyProtection="1">
      <alignment horizontal="center"/>
    </xf>
    <xf numFmtId="0" fontId="8" fillId="3" borderId="0" xfId="2" applyFont="1" applyFill="1" applyBorder="1" applyProtection="1"/>
    <xf numFmtId="0" fontId="8" fillId="3" borderId="0" xfId="2" applyFont="1" applyFill="1" applyProtection="1"/>
    <xf numFmtId="0" fontId="8" fillId="3" borderId="0" xfId="2" applyFont="1" applyFill="1" applyAlignment="1" applyProtection="1">
      <alignment horizontal="center"/>
    </xf>
    <xf numFmtId="0" fontId="16" fillId="0" borderId="18" xfId="2" applyFont="1" applyBorder="1" applyProtection="1"/>
    <xf numFmtId="0" fontId="17" fillId="5" borderId="7" xfId="2" applyFont="1" applyFill="1" applyBorder="1" applyAlignment="1" applyProtection="1">
      <alignment horizontal="center"/>
    </xf>
    <xf numFmtId="0" fontId="16" fillId="0" borderId="7" xfId="2" applyFont="1" applyBorder="1" applyProtection="1"/>
    <xf numFmtId="0" fontId="18" fillId="5" borderId="12" xfId="2" applyFont="1" applyFill="1" applyBorder="1" applyAlignment="1" applyProtection="1">
      <alignment horizontal="center"/>
    </xf>
    <xf numFmtId="0" fontId="18" fillId="5" borderId="19" xfId="2" applyFont="1" applyFill="1" applyBorder="1" applyAlignment="1" applyProtection="1">
      <alignment horizontal="center"/>
    </xf>
    <xf numFmtId="0" fontId="16" fillId="0" borderId="7" xfId="2" applyFont="1" applyBorder="1" applyAlignment="1" applyProtection="1">
      <alignment shrinkToFit="1"/>
    </xf>
    <xf numFmtId="0" fontId="3" fillId="0" borderId="0" xfId="0" applyFont="1"/>
    <xf numFmtId="0" fontId="5" fillId="0" borderId="0" xfId="2" applyFont="1"/>
    <xf numFmtId="0" fontId="5" fillId="0" borderId="0" xfId="2"/>
    <xf numFmtId="0" fontId="5" fillId="0" borderId="0" xfId="2" applyFont="1" applyAlignment="1">
      <alignment horizontal="center"/>
    </xf>
    <xf numFmtId="0" fontId="0" fillId="3" borderId="0" xfId="0" applyFill="1" applyProtection="1"/>
    <xf numFmtId="0" fontId="0" fillId="0" borderId="0" xfId="0" applyProtection="1"/>
    <xf numFmtId="0" fontId="0" fillId="3" borderId="0" xfId="0" applyFill="1" applyAlignment="1" applyProtection="1"/>
    <xf numFmtId="0" fontId="0" fillId="3" borderId="0" xfId="0" applyFill="1" applyAlignment="1" applyProtection="1">
      <alignment horizontal="left"/>
    </xf>
    <xf numFmtId="0" fontId="0" fillId="3" borderId="4" xfId="0" applyFill="1" applyBorder="1" applyAlignment="1" applyProtection="1">
      <alignment horizontal="left" vertical="top"/>
    </xf>
    <xf numFmtId="0" fontId="0" fillId="3" borderId="0" xfId="0" applyFill="1" applyBorder="1" applyAlignment="1" applyProtection="1">
      <alignment horizontal="right"/>
    </xf>
    <xf numFmtId="0" fontId="0" fillId="3" borderId="14" xfId="0" applyFill="1" applyBorder="1" applyAlignment="1" applyProtection="1">
      <alignment horizontal="left"/>
    </xf>
    <xf numFmtId="0" fontId="0" fillId="3" borderId="6" xfId="0" applyFill="1" applyBorder="1" applyAlignment="1" applyProtection="1"/>
    <xf numFmtId="0" fontId="0" fillId="3" borderId="5" xfId="0" applyFill="1" applyBorder="1" applyAlignment="1" applyProtection="1">
      <alignment horizontal="right"/>
    </xf>
    <xf numFmtId="164" fontId="0" fillId="3" borderId="0" xfId="0" applyNumberFormat="1" applyFill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3" borderId="0" xfId="0" applyFont="1" applyFill="1" applyProtection="1"/>
    <xf numFmtId="164" fontId="0" fillId="3" borderId="2" xfId="0" applyNumberFormat="1" applyFill="1" applyBorder="1" applyProtection="1"/>
    <xf numFmtId="164" fontId="0" fillId="3" borderId="3" xfId="0" applyNumberFormat="1" applyFill="1" applyBorder="1" applyAlignment="1" applyProtection="1">
      <alignment horizontal="right"/>
    </xf>
    <xf numFmtId="167" fontId="0" fillId="3" borderId="5" xfId="0" applyNumberFormat="1" applyFill="1" applyBorder="1" applyAlignment="1" applyProtection="1">
      <alignment horizontal="left"/>
    </xf>
    <xf numFmtId="166" fontId="0" fillId="3" borderId="5" xfId="0" applyNumberFormat="1" applyFill="1" applyBorder="1" applyAlignment="1" applyProtection="1">
      <alignment horizontal="left"/>
    </xf>
    <xf numFmtId="165" fontId="0" fillId="3" borderId="2" xfId="0" applyNumberFormat="1" applyFill="1" applyBorder="1" applyProtection="1"/>
    <xf numFmtId="0" fontId="0" fillId="3" borderId="8" xfId="0" applyFill="1" applyBorder="1" applyProtection="1"/>
    <xf numFmtId="0" fontId="10" fillId="3" borderId="0" xfId="0" applyFont="1" applyFill="1" applyProtection="1"/>
    <xf numFmtId="0" fontId="0" fillId="0" borderId="0" xfId="0" applyFill="1" applyProtection="1"/>
    <xf numFmtId="0" fontId="0" fillId="3" borderId="8" xfId="0" applyFill="1" applyBorder="1" applyProtection="1">
      <protection locked="0"/>
    </xf>
    <xf numFmtId="0" fontId="4" fillId="3" borderId="0" xfId="0" applyFont="1" applyFill="1" applyProtection="1"/>
    <xf numFmtId="14" fontId="7" fillId="4" borderId="10" xfId="2" applyNumberFormat="1" applyFont="1" applyFill="1" applyBorder="1" applyAlignment="1" applyProtection="1">
      <alignment horizontal="center"/>
    </xf>
    <xf numFmtId="0" fontId="8" fillId="0" borderId="7" xfId="2" applyFont="1" applyBorder="1" applyAlignment="1" applyProtection="1"/>
    <xf numFmtId="0" fontId="8" fillId="0" borderId="7" xfId="2" applyFont="1" applyBorder="1" applyProtection="1"/>
    <xf numFmtId="164" fontId="8" fillId="4" borderId="9" xfId="2" applyNumberFormat="1" applyFont="1" applyFill="1" applyBorder="1" applyAlignment="1" applyProtection="1">
      <alignment shrinkToFit="1"/>
    </xf>
    <xf numFmtId="0" fontId="2" fillId="3" borderId="0" xfId="0" applyFont="1" applyFill="1" applyBorder="1" applyAlignment="1" applyProtection="1">
      <alignment horizontal="right" vertical="top" wrapText="1"/>
    </xf>
    <xf numFmtId="1" fontId="8" fillId="3" borderId="0" xfId="2" applyNumberFormat="1" applyFont="1" applyFill="1" applyBorder="1" applyAlignment="1" applyProtection="1">
      <alignment horizontal="center"/>
    </xf>
    <xf numFmtId="0" fontId="0" fillId="3" borderId="15" xfId="0" applyFill="1" applyBorder="1" applyProtection="1"/>
    <xf numFmtId="0" fontId="0" fillId="3" borderId="8" xfId="0" applyFill="1" applyBorder="1" applyAlignment="1" applyProtection="1">
      <alignment horizontal="right"/>
    </xf>
    <xf numFmtId="0" fontId="4" fillId="3" borderId="5" xfId="0" applyFont="1" applyFill="1" applyBorder="1" applyAlignment="1" applyProtection="1">
      <alignment horizontal="left"/>
    </xf>
    <xf numFmtId="0" fontId="0" fillId="0" borderId="0" xfId="0" applyFill="1"/>
    <xf numFmtId="164" fontId="8" fillId="3" borderId="10" xfId="3" applyNumberFormat="1" applyFont="1" applyFill="1" applyBorder="1" applyAlignment="1" applyProtection="1">
      <alignment shrinkToFit="1"/>
      <protection locked="0"/>
    </xf>
    <xf numFmtId="164" fontId="22" fillId="3" borderId="10" xfId="3" applyNumberFormat="1" applyFont="1" applyFill="1" applyBorder="1" applyAlignment="1" applyProtection="1">
      <alignment shrinkToFit="1"/>
      <protection locked="0"/>
    </xf>
    <xf numFmtId="164" fontId="16" fillId="4" borderId="7" xfId="2" applyNumberFormat="1" applyFont="1" applyFill="1" applyBorder="1" applyAlignment="1" applyProtection="1">
      <alignment horizontal="center" shrinkToFit="1"/>
    </xf>
    <xf numFmtId="3" fontId="0" fillId="3" borderId="3" xfId="0" applyNumberFormat="1" applyFill="1" applyBorder="1" applyAlignment="1" applyProtection="1"/>
    <xf numFmtId="0" fontId="23" fillId="5" borderId="7" xfId="2" applyFont="1" applyFill="1" applyBorder="1" applyAlignment="1" applyProtection="1">
      <alignment horizontal="center"/>
    </xf>
    <xf numFmtId="0" fontId="24" fillId="3" borderId="0" xfId="0" applyFont="1" applyFill="1" applyAlignment="1" applyProtection="1">
      <alignment horizontal="right"/>
    </xf>
    <xf numFmtId="0" fontId="24" fillId="3" borderId="0" xfId="0" applyFont="1" applyFill="1" applyAlignment="1" applyProtection="1">
      <alignment horizontal="right" vertical="top"/>
    </xf>
    <xf numFmtId="164" fontId="16" fillId="3" borderId="0" xfId="2" applyNumberFormat="1" applyFont="1" applyFill="1" applyBorder="1" applyAlignment="1" applyProtection="1">
      <alignment shrinkToFit="1"/>
    </xf>
    <xf numFmtId="164" fontId="16" fillId="3" borderId="0" xfId="2" applyNumberFormat="1" applyFont="1" applyFill="1" applyBorder="1" applyAlignment="1" applyProtection="1">
      <alignment horizontal="center" shrinkToFit="1"/>
    </xf>
    <xf numFmtId="14" fontId="7" fillId="4" borderId="10" xfId="2" applyNumberFormat="1" applyFont="1" applyFill="1" applyBorder="1" applyAlignment="1" applyProtection="1">
      <alignment horizontal="center" shrinkToFit="1"/>
    </xf>
    <xf numFmtId="0" fontId="16" fillId="4" borderId="10" xfId="2" applyFont="1" applyFill="1" applyBorder="1" applyAlignment="1" applyProtection="1">
      <alignment horizontal="center" shrinkToFit="1"/>
    </xf>
    <xf numFmtId="0" fontId="0" fillId="3" borderId="0" xfId="0" applyFill="1" applyAlignment="1" applyProtection="1">
      <alignment wrapText="1"/>
    </xf>
    <xf numFmtId="0" fontId="5" fillId="3" borderId="0" xfId="2" applyFont="1" applyFill="1" applyAlignment="1">
      <alignment horizontal="left" vertical="top" wrapText="1"/>
    </xf>
    <xf numFmtId="0" fontId="5" fillId="3" borderId="0" xfId="2" applyFill="1" applyAlignment="1">
      <alignment horizontal="left" vertical="top" wrapText="1"/>
    </xf>
    <xf numFmtId="0" fontId="2" fillId="3" borderId="0" xfId="0" applyFont="1" applyFill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right" vertical="top" wrapText="1"/>
    </xf>
    <xf numFmtId="0" fontId="21" fillId="3" borderId="20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21" xfId="0" applyFont="1" applyFill="1" applyBorder="1" applyAlignment="1" applyProtection="1">
      <alignment horizontal="center" vertical="center" wrapText="1"/>
    </xf>
    <xf numFmtId="0" fontId="21" fillId="3" borderId="16" xfId="0" applyFont="1" applyFill="1" applyBorder="1" applyAlignment="1" applyProtection="1">
      <alignment horizontal="center" vertical="center" wrapText="1"/>
    </xf>
    <xf numFmtId="0" fontId="21" fillId="3" borderId="8" xfId="0" applyFont="1" applyFill="1" applyBorder="1" applyAlignment="1" applyProtection="1">
      <alignment horizontal="center" vertical="center" wrapText="1"/>
    </xf>
    <xf numFmtId="0" fontId="21" fillId="3" borderId="17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/>
    </xf>
    <xf numFmtId="0" fontId="0" fillId="6" borderId="20" xfId="0" applyFill="1" applyBorder="1" applyAlignment="1" applyProtection="1">
      <alignment horizontal="left" vertical="top" wrapText="1"/>
      <protection locked="0"/>
    </xf>
    <xf numFmtId="0" fontId="0" fillId="6" borderId="6" xfId="0" applyFill="1" applyBorder="1" applyAlignment="1" applyProtection="1">
      <alignment horizontal="left" vertical="top" wrapText="1"/>
      <protection locked="0"/>
    </xf>
    <xf numFmtId="0" fontId="0" fillId="6" borderId="21" xfId="0" applyFill="1" applyBorder="1" applyAlignment="1" applyProtection="1">
      <alignment horizontal="left" vertical="top" wrapText="1"/>
      <protection locked="0"/>
    </xf>
    <xf numFmtId="0" fontId="0" fillId="6" borderId="16" xfId="0" applyFill="1" applyBorder="1" applyAlignment="1" applyProtection="1">
      <alignment horizontal="left" vertical="top" wrapText="1"/>
      <protection locked="0"/>
    </xf>
    <xf numFmtId="0" fontId="0" fillId="6" borderId="8" xfId="0" applyFill="1" applyBorder="1" applyAlignment="1" applyProtection="1">
      <alignment horizontal="left" vertical="top" wrapText="1"/>
      <protection locked="0"/>
    </xf>
    <xf numFmtId="0" fontId="0" fillId="6" borderId="17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6" borderId="3" xfId="0" applyFill="1" applyBorder="1" applyAlignment="1" applyProtection="1">
      <alignment horizontal="right" vertical="top"/>
      <protection locked="0"/>
    </xf>
    <xf numFmtId="0" fontId="0" fillId="6" borderId="4" xfId="0" applyFill="1" applyBorder="1" applyAlignment="1" applyProtection="1">
      <alignment horizontal="right" vertical="top"/>
      <protection locked="0"/>
    </xf>
    <xf numFmtId="0" fontId="0" fillId="6" borderId="5" xfId="0" applyFill="1" applyBorder="1" applyAlignment="1" applyProtection="1">
      <alignment horizontal="right" vertical="top"/>
      <protection locked="0"/>
    </xf>
    <xf numFmtId="0" fontId="0" fillId="6" borderId="3" xfId="0" applyFill="1" applyBorder="1" applyAlignment="1" applyProtection="1">
      <alignment horizontal="left" vertical="top"/>
      <protection locked="0"/>
    </xf>
    <xf numFmtId="0" fontId="0" fillId="6" borderId="4" xfId="0" applyFill="1" applyBorder="1" applyAlignment="1" applyProtection="1">
      <alignment horizontal="left" vertical="top"/>
      <protection locked="0"/>
    </xf>
    <xf numFmtId="0" fontId="0" fillId="6" borderId="5" xfId="0" applyFill="1" applyBorder="1" applyAlignment="1" applyProtection="1">
      <alignment horizontal="left" vertical="top"/>
      <protection locked="0"/>
    </xf>
    <xf numFmtId="165" fontId="0" fillId="6" borderId="20" xfId="0" applyNumberFormat="1" applyFill="1" applyBorder="1" applyAlignment="1" applyProtection="1">
      <alignment horizontal="left" vertical="top"/>
      <protection locked="0"/>
    </xf>
    <xf numFmtId="165" fontId="0" fillId="6" borderId="6" xfId="0" applyNumberFormat="1" applyFill="1" applyBorder="1" applyAlignment="1" applyProtection="1">
      <alignment horizontal="left" vertical="top"/>
      <protection locked="0"/>
    </xf>
    <xf numFmtId="165" fontId="0" fillId="6" borderId="21" xfId="0" applyNumberFormat="1" applyFill="1" applyBorder="1" applyAlignment="1" applyProtection="1">
      <alignment horizontal="left" vertical="top"/>
      <protection locked="0"/>
    </xf>
    <xf numFmtId="0" fontId="0" fillId="6" borderId="3" xfId="0" applyFill="1" applyBorder="1" applyAlignment="1" applyProtection="1">
      <alignment horizontal="right"/>
      <protection locked="0"/>
    </xf>
    <xf numFmtId="0" fontId="0" fillId="6" borderId="4" xfId="0" applyFill="1" applyBorder="1" applyAlignment="1" applyProtection="1">
      <alignment horizontal="right"/>
      <protection locked="0"/>
    </xf>
    <xf numFmtId="9" fontId="0" fillId="6" borderId="3" xfId="1" applyFont="1" applyFill="1" applyBorder="1" applyAlignment="1" applyProtection="1">
      <alignment horizontal="right"/>
      <protection locked="0"/>
    </xf>
    <xf numFmtId="9" fontId="0" fillId="6" borderId="4" xfId="1" applyFont="1" applyFill="1" applyBorder="1" applyAlignment="1" applyProtection="1">
      <alignment horizontal="right"/>
      <protection locked="0"/>
    </xf>
    <xf numFmtId="9" fontId="0" fillId="6" borderId="5" xfId="1" applyFont="1" applyFill="1" applyBorder="1" applyAlignment="1" applyProtection="1">
      <alignment horizontal="right"/>
      <protection locked="0"/>
    </xf>
    <xf numFmtId="168" fontId="17" fillId="5" borderId="11" xfId="2" applyNumberFormat="1" applyFont="1" applyFill="1" applyBorder="1" applyAlignment="1" applyProtection="1">
      <alignment horizontal="center"/>
    </xf>
    <xf numFmtId="168" fontId="17" fillId="5" borderId="12" xfId="2" applyNumberFormat="1" applyFont="1" applyFill="1" applyBorder="1" applyAlignment="1" applyProtection="1">
      <alignment horizontal="center"/>
    </xf>
    <xf numFmtId="168" fontId="17" fillId="5" borderId="22" xfId="2" applyNumberFormat="1" applyFont="1" applyFill="1" applyBorder="1" applyAlignment="1" applyProtection="1">
      <alignment horizontal="center"/>
    </xf>
    <xf numFmtId="0" fontId="12" fillId="3" borderId="11" xfId="0" applyFont="1" applyFill="1" applyBorder="1" applyAlignment="1" applyProtection="1">
      <alignment horizontal="left"/>
    </xf>
    <xf numFmtId="0" fontId="12" fillId="3" borderId="12" xfId="0" applyFont="1" applyFill="1" applyBorder="1" applyAlignment="1" applyProtection="1">
      <alignment horizontal="left"/>
    </xf>
    <xf numFmtId="0" fontId="12" fillId="3" borderId="22" xfId="0" applyFont="1" applyFill="1" applyBorder="1" applyAlignment="1" applyProtection="1">
      <alignment horizontal="left"/>
    </xf>
    <xf numFmtId="0" fontId="0" fillId="3" borderId="23" xfId="0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14" fillId="5" borderId="7" xfId="2" applyFont="1" applyFill="1" applyBorder="1" applyAlignment="1" applyProtection="1">
      <alignment horizontal="center"/>
    </xf>
    <xf numFmtId="0" fontId="18" fillId="5" borderId="11" xfId="2" applyFont="1" applyFill="1" applyBorder="1" applyAlignment="1" applyProtection="1">
      <alignment horizontal="center"/>
    </xf>
    <xf numFmtId="0" fontId="18" fillId="5" borderId="22" xfId="2" applyFont="1" applyFill="1" applyBorder="1" applyAlignment="1" applyProtection="1">
      <alignment horizontal="center"/>
    </xf>
  </cellXfs>
  <cellStyles count="5">
    <cellStyle name="Anteckning 2" xfId="4"/>
    <cellStyle name="Normal" xfId="0" builtinId="0"/>
    <cellStyle name="Normal 2" xfId="2"/>
    <cellStyle name="Procent" xfId="1" builtinId="5"/>
    <cellStyle name="Procent 2" xfId="3"/>
  </cellStyles>
  <dxfs count="2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numFmt numFmtId="2" formatCode="0.00"/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fed6a8ea-b238-4f19-b074-257b1a7435e7@ad.polisen.se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</xdr:col>
      <xdr:colOff>575227</xdr:colOff>
      <xdr:row>31</xdr:row>
      <xdr:rowOff>111263</xdr:rowOff>
    </xdr:to>
    <xdr:pic>
      <xdr:nvPicPr>
        <xdr:cNvPr id="3" name="Bildobjekt 2" descr="cid:fed6a8ea-b238-4f19-b074-257b1a7435e7@ad.polisen.se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8348"/>
          <a:ext cx="1171575" cy="1022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Layout" zoomScaleNormal="100" workbookViewId="0">
      <selection activeCell="A2" sqref="A2:I29"/>
    </sheetView>
  </sheetViews>
  <sheetFormatPr defaultRowHeight="15.75" x14ac:dyDescent="0.25"/>
  <sheetData>
    <row r="1" spans="1:9" ht="26.25" customHeight="1" x14ac:dyDescent="0.3">
      <c r="A1" s="2" t="s">
        <v>41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74" t="s">
        <v>47</v>
      </c>
      <c r="B2" s="75"/>
      <c r="C2" s="75"/>
      <c r="D2" s="75"/>
      <c r="E2" s="75"/>
      <c r="F2" s="75"/>
      <c r="G2" s="75"/>
      <c r="H2" s="75"/>
      <c r="I2" s="75"/>
    </row>
    <row r="3" spans="1:9" x14ac:dyDescent="0.25">
      <c r="A3" s="75"/>
      <c r="B3" s="75"/>
      <c r="C3" s="75"/>
      <c r="D3" s="75"/>
      <c r="E3" s="75"/>
      <c r="F3" s="75"/>
      <c r="G3" s="75"/>
      <c r="H3" s="75"/>
      <c r="I3" s="75"/>
    </row>
    <row r="4" spans="1:9" x14ac:dyDescent="0.25">
      <c r="A4" s="75"/>
      <c r="B4" s="75"/>
      <c r="C4" s="75"/>
      <c r="D4" s="75"/>
      <c r="E4" s="75"/>
      <c r="F4" s="75"/>
      <c r="G4" s="75"/>
      <c r="H4" s="75"/>
      <c r="I4" s="75"/>
    </row>
    <row r="5" spans="1:9" x14ac:dyDescent="0.25">
      <c r="A5" s="75"/>
      <c r="B5" s="75"/>
      <c r="C5" s="75"/>
      <c r="D5" s="75"/>
      <c r="E5" s="75"/>
      <c r="F5" s="75"/>
      <c r="G5" s="75"/>
      <c r="H5" s="75"/>
      <c r="I5" s="75"/>
    </row>
    <row r="6" spans="1:9" x14ac:dyDescent="0.25">
      <c r="A6" s="75"/>
      <c r="B6" s="75"/>
      <c r="C6" s="75"/>
      <c r="D6" s="75"/>
      <c r="E6" s="75"/>
      <c r="F6" s="75"/>
      <c r="G6" s="75"/>
      <c r="H6" s="75"/>
      <c r="I6" s="75"/>
    </row>
    <row r="7" spans="1:9" x14ac:dyDescent="0.25">
      <c r="A7" s="75"/>
      <c r="B7" s="75"/>
      <c r="C7" s="75"/>
      <c r="D7" s="75"/>
      <c r="E7" s="75"/>
      <c r="F7" s="75"/>
      <c r="G7" s="75"/>
      <c r="H7" s="75"/>
      <c r="I7" s="75"/>
    </row>
    <row r="8" spans="1:9" x14ac:dyDescent="0.25">
      <c r="A8" s="75"/>
      <c r="B8" s="75"/>
      <c r="C8" s="75"/>
      <c r="D8" s="75"/>
      <c r="E8" s="75"/>
      <c r="F8" s="75"/>
      <c r="G8" s="75"/>
      <c r="H8" s="75"/>
      <c r="I8" s="75"/>
    </row>
    <row r="9" spans="1:9" x14ac:dyDescent="0.25">
      <c r="A9" s="75"/>
      <c r="B9" s="75"/>
      <c r="C9" s="75"/>
      <c r="D9" s="75"/>
      <c r="E9" s="75"/>
      <c r="F9" s="75"/>
      <c r="G9" s="75"/>
      <c r="H9" s="75"/>
      <c r="I9" s="75"/>
    </row>
    <row r="10" spans="1:9" x14ac:dyDescent="0.25">
      <c r="A10" s="75"/>
      <c r="B10" s="75"/>
      <c r="C10" s="75"/>
      <c r="D10" s="75"/>
      <c r="E10" s="75"/>
      <c r="F10" s="75"/>
      <c r="G10" s="75"/>
      <c r="H10" s="75"/>
      <c r="I10" s="75"/>
    </row>
    <row r="11" spans="1:9" x14ac:dyDescent="0.25">
      <c r="A11" s="75"/>
      <c r="B11" s="75"/>
      <c r="C11" s="75"/>
      <c r="D11" s="75"/>
      <c r="E11" s="75"/>
      <c r="F11" s="75"/>
      <c r="G11" s="75"/>
      <c r="H11" s="75"/>
      <c r="I11" s="75"/>
    </row>
    <row r="12" spans="1:9" x14ac:dyDescent="0.25">
      <c r="A12" s="75"/>
      <c r="B12" s="75"/>
      <c r="C12" s="75"/>
      <c r="D12" s="75"/>
      <c r="E12" s="75"/>
      <c r="F12" s="75"/>
      <c r="G12" s="75"/>
      <c r="H12" s="75"/>
      <c r="I12" s="75"/>
    </row>
    <row r="13" spans="1:9" x14ac:dyDescent="0.25">
      <c r="A13" s="75"/>
      <c r="B13" s="75"/>
      <c r="C13" s="75"/>
      <c r="D13" s="75"/>
      <c r="E13" s="75"/>
      <c r="F13" s="75"/>
      <c r="G13" s="75"/>
      <c r="H13" s="75"/>
      <c r="I13" s="75"/>
    </row>
    <row r="14" spans="1:9" x14ac:dyDescent="0.25">
      <c r="A14" s="75"/>
      <c r="B14" s="75"/>
      <c r="C14" s="75"/>
      <c r="D14" s="75"/>
      <c r="E14" s="75"/>
      <c r="F14" s="75"/>
      <c r="G14" s="75"/>
      <c r="H14" s="75"/>
      <c r="I14" s="75"/>
    </row>
    <row r="15" spans="1:9" x14ac:dyDescent="0.25">
      <c r="A15" s="75"/>
      <c r="B15" s="75"/>
      <c r="C15" s="75"/>
      <c r="D15" s="75"/>
      <c r="E15" s="75"/>
      <c r="F15" s="75"/>
      <c r="G15" s="75"/>
      <c r="H15" s="75"/>
      <c r="I15" s="75"/>
    </row>
    <row r="16" spans="1:9" x14ac:dyDescent="0.25">
      <c r="A16" s="75"/>
      <c r="B16" s="75"/>
      <c r="C16" s="75"/>
      <c r="D16" s="75"/>
      <c r="E16" s="75"/>
      <c r="F16" s="75"/>
      <c r="G16" s="75"/>
      <c r="H16" s="75"/>
      <c r="I16" s="75"/>
    </row>
    <row r="17" spans="1:9" x14ac:dyDescent="0.25">
      <c r="A17" s="75"/>
      <c r="B17" s="75"/>
      <c r="C17" s="75"/>
      <c r="D17" s="75"/>
      <c r="E17" s="75"/>
      <c r="F17" s="75"/>
      <c r="G17" s="75"/>
      <c r="H17" s="75"/>
      <c r="I17" s="75"/>
    </row>
    <row r="18" spans="1:9" x14ac:dyDescent="0.25">
      <c r="A18" s="75"/>
      <c r="B18" s="75"/>
      <c r="C18" s="75"/>
      <c r="D18" s="75"/>
      <c r="E18" s="75"/>
      <c r="F18" s="75"/>
      <c r="G18" s="75"/>
      <c r="H18" s="75"/>
      <c r="I18" s="75"/>
    </row>
    <row r="19" spans="1:9" x14ac:dyDescent="0.25">
      <c r="A19" s="75"/>
      <c r="B19" s="75"/>
      <c r="C19" s="75"/>
      <c r="D19" s="75"/>
      <c r="E19" s="75"/>
      <c r="F19" s="75"/>
      <c r="G19" s="75"/>
      <c r="H19" s="75"/>
      <c r="I19" s="75"/>
    </row>
    <row r="20" spans="1:9" x14ac:dyDescent="0.25">
      <c r="A20" s="75"/>
      <c r="B20" s="75"/>
      <c r="C20" s="75"/>
      <c r="D20" s="75"/>
      <c r="E20" s="75"/>
      <c r="F20" s="75"/>
      <c r="G20" s="75"/>
      <c r="H20" s="75"/>
      <c r="I20" s="75"/>
    </row>
    <row r="21" spans="1:9" x14ac:dyDescent="0.25">
      <c r="A21" s="75"/>
      <c r="B21" s="75"/>
      <c r="C21" s="75"/>
      <c r="D21" s="75"/>
      <c r="E21" s="75"/>
      <c r="F21" s="75"/>
      <c r="G21" s="75"/>
      <c r="H21" s="75"/>
      <c r="I21" s="75"/>
    </row>
    <row r="22" spans="1:9" x14ac:dyDescent="0.25">
      <c r="A22" s="75"/>
      <c r="B22" s="75"/>
      <c r="C22" s="75"/>
      <c r="D22" s="75"/>
      <c r="E22" s="75"/>
      <c r="F22" s="75"/>
      <c r="G22" s="75"/>
      <c r="H22" s="75"/>
      <c r="I22" s="75"/>
    </row>
    <row r="23" spans="1:9" x14ac:dyDescent="0.25">
      <c r="A23" s="75"/>
      <c r="B23" s="75"/>
      <c r="C23" s="75"/>
      <c r="D23" s="75"/>
      <c r="E23" s="75"/>
      <c r="F23" s="75"/>
      <c r="G23" s="75"/>
      <c r="H23" s="75"/>
      <c r="I23" s="75"/>
    </row>
    <row r="24" spans="1:9" x14ac:dyDescent="0.25">
      <c r="A24" s="75"/>
      <c r="B24" s="75"/>
      <c r="C24" s="75"/>
      <c r="D24" s="75"/>
      <c r="E24" s="75"/>
      <c r="F24" s="75"/>
      <c r="G24" s="75"/>
      <c r="H24" s="75"/>
      <c r="I24" s="75"/>
    </row>
    <row r="25" spans="1:9" x14ac:dyDescent="0.25">
      <c r="A25" s="75"/>
      <c r="B25" s="75"/>
      <c r="C25" s="75"/>
      <c r="D25" s="75"/>
      <c r="E25" s="75"/>
      <c r="F25" s="75"/>
      <c r="G25" s="75"/>
      <c r="H25" s="75"/>
      <c r="I25" s="75"/>
    </row>
    <row r="26" spans="1:9" x14ac:dyDescent="0.25">
      <c r="A26" s="75"/>
      <c r="B26" s="75"/>
      <c r="C26" s="75"/>
      <c r="D26" s="75"/>
      <c r="E26" s="75"/>
      <c r="F26" s="75"/>
      <c r="G26" s="75"/>
      <c r="H26" s="75"/>
      <c r="I26" s="75"/>
    </row>
    <row r="27" spans="1:9" x14ac:dyDescent="0.25">
      <c r="A27" s="75"/>
      <c r="B27" s="75"/>
      <c r="C27" s="75"/>
      <c r="D27" s="75"/>
      <c r="E27" s="75"/>
      <c r="F27" s="75"/>
      <c r="G27" s="75"/>
      <c r="H27" s="75"/>
      <c r="I27" s="75"/>
    </row>
    <row r="28" spans="1:9" x14ac:dyDescent="0.25">
      <c r="A28" s="75"/>
      <c r="B28" s="75"/>
      <c r="C28" s="75"/>
      <c r="D28" s="75"/>
      <c r="E28" s="75"/>
      <c r="F28" s="75"/>
      <c r="G28" s="75"/>
      <c r="H28" s="75"/>
      <c r="I28" s="75"/>
    </row>
    <row r="29" spans="1:9" x14ac:dyDescent="0.25">
      <c r="A29" s="75"/>
      <c r="B29" s="75"/>
      <c r="C29" s="75"/>
      <c r="D29" s="75"/>
      <c r="E29" s="75"/>
      <c r="F29" s="75"/>
      <c r="G29" s="75"/>
      <c r="H29" s="75"/>
      <c r="I29" s="75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9" customHeigh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61"/>
      <c r="B45" s="61"/>
      <c r="C45" s="61"/>
      <c r="D45" s="61"/>
      <c r="E45" s="61"/>
      <c r="F45" s="61"/>
      <c r="G45" s="61"/>
      <c r="H45" s="61"/>
      <c r="I45" s="61"/>
    </row>
  </sheetData>
  <sheetProtection password="CF60" sheet="1" objects="1" scenarios="1"/>
  <mergeCells count="1">
    <mergeCell ref="A2:I29"/>
  </mergeCells>
  <pageMargins left="0.7" right="0.7" top="1.40625" bottom="0.75" header="0.3" footer="0.3"/>
  <pageSetup paperSize="9" orientation="portrait" r:id="rId1"/>
  <headerFooter>
    <oddHeader>&amp;L&amp;G&amp;C&amp;16Arbetstidsredovisning&amp;R&amp;G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view="pageLayout" zoomScaleNormal="100" workbookViewId="0">
      <selection activeCell="E31" sqref="E31"/>
    </sheetView>
  </sheetViews>
  <sheetFormatPr defaultRowHeight="15.75" x14ac:dyDescent="0.25"/>
  <cols>
    <col min="1" max="1" width="7.125" style="30" customWidth="1"/>
    <col min="2" max="4" width="10.5" style="30" customWidth="1"/>
    <col min="5" max="7" width="10.625" style="30" customWidth="1"/>
    <col min="8" max="8" width="8.75" style="30" customWidth="1"/>
    <col min="9" max="9" width="2" style="30" customWidth="1"/>
    <col min="10" max="10" width="25.25" style="30" customWidth="1"/>
    <col min="11" max="11" width="11.375" style="30" customWidth="1"/>
    <col min="12" max="12" width="2.5" style="30" customWidth="1"/>
    <col min="13" max="13" width="1.5" style="30" customWidth="1"/>
    <col min="14" max="14" width="0.75" style="30" customWidth="1"/>
    <col min="15" max="15" width="0.125" style="49" customWidth="1"/>
    <col min="16" max="16384" width="9" style="30"/>
  </cols>
  <sheetData>
    <row r="1" spans="1:15" ht="11.2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25">
      <c r="A4" s="93" t="s">
        <v>0</v>
      </c>
      <c r="B4" s="93"/>
      <c r="C4" s="93"/>
      <c r="D4" s="97"/>
      <c r="E4" s="98"/>
      <c r="F4" s="99"/>
      <c r="G4" s="29"/>
      <c r="H4" s="29"/>
      <c r="I4" s="29"/>
      <c r="J4" s="31" t="s">
        <v>5</v>
      </c>
      <c r="K4" s="94"/>
      <c r="L4" s="95"/>
      <c r="M4" s="96"/>
      <c r="N4" s="29"/>
      <c r="O4" s="29"/>
    </row>
    <row r="5" spans="1:15" x14ac:dyDescent="0.25">
      <c r="A5" s="93" t="s">
        <v>1</v>
      </c>
      <c r="B5" s="93"/>
      <c r="C5" s="93"/>
      <c r="D5" s="97"/>
      <c r="E5" s="98"/>
      <c r="F5" s="99"/>
      <c r="G5" s="29"/>
      <c r="H5" s="29"/>
      <c r="I5" s="29"/>
      <c r="J5" s="31" t="s">
        <v>6</v>
      </c>
      <c r="K5" s="94"/>
      <c r="L5" s="95"/>
      <c r="M5" s="96"/>
      <c r="N5" s="29"/>
      <c r="O5" s="29"/>
    </row>
    <row r="6" spans="1:15" x14ac:dyDescent="0.25">
      <c r="A6" s="32"/>
      <c r="B6" s="32"/>
      <c r="C6" s="32"/>
      <c r="D6" s="33"/>
      <c r="E6" s="33"/>
      <c r="F6" s="33"/>
      <c r="G6" s="29"/>
      <c r="H6" s="29"/>
      <c r="I6" s="29"/>
      <c r="J6" s="31"/>
      <c r="K6" s="34"/>
      <c r="L6" s="34"/>
      <c r="M6" s="59"/>
      <c r="N6" s="29"/>
      <c r="O6" s="29"/>
    </row>
    <row r="7" spans="1:15" x14ac:dyDescent="0.25">
      <c r="A7" s="93" t="s">
        <v>3</v>
      </c>
      <c r="B7" s="93"/>
      <c r="C7" s="93"/>
      <c r="D7" s="97"/>
      <c r="E7" s="98"/>
      <c r="F7" s="99"/>
      <c r="G7" s="29"/>
      <c r="H7" s="29"/>
      <c r="I7" s="29"/>
      <c r="J7" s="35" t="str">
        <f>IF(D10="Timmar (arbetsinsatser vid behov)",IF(K7="","","Obs. Rensa höger fält vid timlön:"),"9, Arbetstimmar per år:")</f>
        <v>9, Arbetstimmar per år:</v>
      </c>
      <c r="K7" s="103"/>
      <c r="L7" s="104"/>
      <c r="M7" s="37" t="str">
        <f>IF(D9="","",IF(D10="Timmar (arbetsinsatser vid behov)","","h"))</f>
        <v/>
      </c>
      <c r="N7" s="58"/>
      <c r="O7" s="29"/>
    </row>
    <row r="8" spans="1:15" x14ac:dyDescent="0.25">
      <c r="A8" s="93" t="s">
        <v>2</v>
      </c>
      <c r="B8" s="93"/>
      <c r="C8" s="93"/>
      <c r="D8" s="97"/>
      <c r="E8" s="98"/>
      <c r="F8" s="99"/>
      <c r="G8" s="29"/>
      <c r="H8" s="29"/>
      <c r="I8" s="29"/>
      <c r="J8" s="32" t="str">
        <f>IF(D10="Timmar (arbetsinsatser vid behov)",IF(K8="","","Obs. Rensa höger fält vid timlön:"),"10, Lönekostnadspåslag:")</f>
        <v>10, Lönekostnadspåslag:</v>
      </c>
      <c r="K8" s="105"/>
      <c r="L8" s="106"/>
      <c r="M8" s="107"/>
      <c r="N8" s="29"/>
      <c r="O8" s="29"/>
    </row>
    <row r="9" spans="1:15" x14ac:dyDescent="0.25">
      <c r="A9" s="93" t="str">
        <f>IF(D10="","5. Bruttolön:",IF(D10="Timmar (arbetsinsatser vid behov)","5. Timlön inkl. lönekostnadspåslag:","5. Bruttomånadslön"))</f>
        <v>5. Bruttolön:</v>
      </c>
      <c r="B9" s="93"/>
      <c r="C9" s="93"/>
      <c r="D9" s="100"/>
      <c r="E9" s="101"/>
      <c r="F9" s="102"/>
      <c r="G9" s="29"/>
      <c r="H9" s="29"/>
      <c r="I9" s="29"/>
      <c r="J9" s="32"/>
      <c r="K9" s="84"/>
      <c r="L9" s="84"/>
      <c r="M9" s="36"/>
      <c r="N9" s="29"/>
      <c r="O9" s="29"/>
    </row>
    <row r="10" spans="1:15" x14ac:dyDescent="0.25">
      <c r="A10" s="29" t="s">
        <v>4</v>
      </c>
      <c r="B10" s="29"/>
      <c r="C10" s="29"/>
      <c r="D10" s="85"/>
      <c r="E10" s="86"/>
      <c r="F10" s="87"/>
      <c r="G10" s="29"/>
      <c r="H10" s="29"/>
      <c r="I10" s="29"/>
      <c r="J10" s="31" t="s">
        <v>7</v>
      </c>
      <c r="K10" s="65" t="str">
        <f>IF(D9="","",IF(D10="Timmar (arbetsinsatser vid behov)",D9,IF(K7="",(D9*12*1/1720*(1+K8)),(D9*12*1/K7*(1+K8)))))</f>
        <v/>
      </c>
      <c r="L10" s="91" t="str">
        <f>IF(D9="","","kr/h")</f>
        <v/>
      </c>
      <c r="M10" s="92"/>
      <c r="N10" s="29"/>
      <c r="O10" s="29"/>
    </row>
    <row r="11" spans="1:15" ht="15.75" customHeight="1" x14ac:dyDescent="0.25">
      <c r="A11" s="29"/>
      <c r="B11" s="29"/>
      <c r="C11" s="29"/>
      <c r="D11" s="88"/>
      <c r="E11" s="89"/>
      <c r="F11" s="90"/>
      <c r="H11" s="77" t="str">
        <f>IF(K10=0,"",IF(K10="","",IF(K10&lt;100,"Obs. Låg timlön! Kontrollera att antalet årsarbetstimmar samt bruttomånadslön/bruttotimlön är korrekt ifyllda.",IF(K10&gt;1000,"Obs. Hög timlön! Kontrollera att antalet årsarbetstimmar samt bruttomånadslön/bruttotimlön är korrekt ifyllda.",""))))</f>
        <v/>
      </c>
      <c r="I11" s="77"/>
      <c r="J11" s="77"/>
      <c r="K11" s="77"/>
      <c r="L11" s="77"/>
      <c r="M11" s="77"/>
      <c r="N11" s="29"/>
      <c r="O11" s="29"/>
    </row>
    <row r="12" spans="1:15" x14ac:dyDescent="0.25">
      <c r="A12" s="29"/>
      <c r="B12" s="29"/>
      <c r="C12" s="29"/>
      <c r="D12" s="76" t="str">
        <f>IF(D10="Heltid i projektet","Heltidsanställda ska INTE tidsrapportera",IF(D10="Deltid med fast andel av arbetstiden i projektet per månad","Deltid med fast andel av arbetstiden i projektet per månad ska INTE tidsrapportera",IF(D10="Deltiv med fast andel av arbetstiden i projektet per månad","Deltidsanställda med fast andel av arbetstiden i projektet per månad ska INTE tidsrapportera","")))</f>
        <v/>
      </c>
      <c r="E12" s="76"/>
      <c r="F12" s="76"/>
      <c r="G12" s="76"/>
      <c r="H12" s="77"/>
      <c r="I12" s="77"/>
      <c r="J12" s="77"/>
      <c r="K12" s="77"/>
      <c r="L12" s="77"/>
      <c r="M12" s="77"/>
      <c r="N12" s="29"/>
      <c r="O12" s="29"/>
    </row>
    <row r="13" spans="1:15" ht="18" customHeight="1" x14ac:dyDescent="0.25">
      <c r="A13" s="29"/>
      <c r="B13" s="29"/>
      <c r="C13" s="29"/>
      <c r="D13" s="76"/>
      <c r="E13" s="76"/>
      <c r="F13" s="76"/>
      <c r="G13" s="76"/>
      <c r="H13" s="77"/>
      <c r="I13" s="77"/>
      <c r="J13" s="77"/>
      <c r="K13" s="77"/>
      <c r="L13" s="77"/>
      <c r="M13" s="77"/>
      <c r="N13" s="29"/>
      <c r="O13" s="29"/>
    </row>
    <row r="14" spans="1:15" ht="7.5" customHeight="1" x14ac:dyDescent="0.25">
      <c r="A14" s="29"/>
      <c r="B14" s="29"/>
      <c r="C14" s="29"/>
      <c r="D14" s="29"/>
      <c r="E14" s="29"/>
      <c r="F14" s="29"/>
      <c r="G14" s="29"/>
      <c r="H14" s="56"/>
      <c r="I14" s="56"/>
      <c r="J14" s="56"/>
      <c r="K14" s="56"/>
      <c r="L14" s="56"/>
      <c r="M14" s="56"/>
      <c r="N14" s="29"/>
      <c r="O14" s="29"/>
    </row>
    <row r="15" spans="1:15" x14ac:dyDescent="0.25">
      <c r="A15" s="29"/>
      <c r="B15" s="29"/>
      <c r="C15" s="29"/>
      <c r="D15" s="29"/>
      <c r="E15" s="78" t="s">
        <v>40</v>
      </c>
      <c r="F15" s="79"/>
      <c r="G15" s="79"/>
      <c r="H15" s="80"/>
      <c r="I15" s="29"/>
      <c r="J15" s="29"/>
      <c r="K15" s="29"/>
      <c r="L15" s="29"/>
      <c r="M15" s="29"/>
      <c r="N15" s="29"/>
      <c r="O15" s="29"/>
    </row>
    <row r="16" spans="1:15" ht="24.75" customHeight="1" x14ac:dyDescent="0.25">
      <c r="A16" s="29"/>
      <c r="B16" s="29"/>
      <c r="C16" s="29"/>
      <c r="D16" s="29"/>
      <c r="E16" s="81"/>
      <c r="F16" s="82"/>
      <c r="G16" s="82"/>
      <c r="H16" s="83"/>
      <c r="I16" s="29"/>
      <c r="J16" s="29"/>
      <c r="K16" s="29"/>
      <c r="L16" s="29"/>
      <c r="M16" s="29"/>
      <c r="N16" s="29"/>
      <c r="O16" s="29"/>
    </row>
    <row r="17" spans="1:15" ht="9.7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8"/>
      <c r="M17" s="29"/>
      <c r="N17" s="29"/>
      <c r="O17" s="29"/>
    </row>
    <row r="18" spans="1:15" x14ac:dyDescent="0.25">
      <c r="A18" s="29"/>
      <c r="B18" s="29"/>
      <c r="C18" s="29"/>
      <c r="D18" s="29"/>
      <c r="E18" s="39" t="str">
        <f>Tidredovisning!B4</f>
        <v>-</v>
      </c>
      <c r="F18" s="39" t="str">
        <f>Tidredovisning!B12</f>
        <v>Fel-</v>
      </c>
      <c r="G18" s="39" t="str">
        <f>Tidredovisning!B20</f>
        <v>-</v>
      </c>
      <c r="H18" s="40" t="s">
        <v>26</v>
      </c>
      <c r="I18" s="41"/>
      <c r="J18" s="29"/>
      <c r="K18" s="29"/>
      <c r="L18" s="29"/>
      <c r="M18" s="29"/>
      <c r="N18" s="29"/>
      <c r="O18" s="29"/>
    </row>
    <row r="19" spans="1:15" x14ac:dyDescent="0.25">
      <c r="A19" s="29"/>
      <c r="B19" s="29" t="s">
        <v>9</v>
      </c>
      <c r="C19" s="29"/>
      <c r="D19" s="29"/>
      <c r="E19" s="42">
        <f>Tidredovisning!AH7</f>
        <v>0</v>
      </c>
      <c r="F19" s="42">
        <f>Tidredovisning!AH15</f>
        <v>0</v>
      </c>
      <c r="G19" s="42">
        <f>Tidredovisning!AH23</f>
        <v>0</v>
      </c>
      <c r="H19" s="43">
        <f>SUM(E19:G19)</f>
        <v>0</v>
      </c>
      <c r="I19" s="44" t="s">
        <v>27</v>
      </c>
      <c r="J19" s="73"/>
      <c r="K19" s="29"/>
      <c r="L19" s="29"/>
      <c r="M19" s="29"/>
      <c r="N19" s="29"/>
      <c r="O19" s="29"/>
    </row>
    <row r="20" spans="1:15" x14ac:dyDescent="0.25">
      <c r="A20" s="29"/>
      <c r="B20" s="29" t="s">
        <v>8</v>
      </c>
      <c r="C20" s="29"/>
      <c r="D20" s="29"/>
      <c r="E20" s="42">
        <f>Tidredovisning!AH8</f>
        <v>0</v>
      </c>
      <c r="F20" s="42">
        <f>Tidredovisning!AH16</f>
        <v>0</v>
      </c>
      <c r="G20" s="42">
        <f>Tidredovisning!AH24</f>
        <v>0</v>
      </c>
      <c r="H20" s="43">
        <f>SUM(E20:G20)</f>
        <v>0</v>
      </c>
      <c r="I20" s="45" t="s">
        <v>27</v>
      </c>
      <c r="J20" s="29"/>
      <c r="K20" s="29"/>
      <c r="L20" s="29"/>
      <c r="M20" s="29"/>
      <c r="N20" s="29"/>
      <c r="O20" s="29"/>
    </row>
    <row r="21" spans="1:15" x14ac:dyDescent="0.25">
      <c r="A21" s="29"/>
      <c r="B21" s="29" t="s">
        <v>42</v>
      </c>
      <c r="C21" s="29"/>
      <c r="D21" s="29"/>
      <c r="E21" s="46" t="str">
        <f>IF(K10="","",IF(E18="","",E19*K10))</f>
        <v/>
      </c>
      <c r="F21" s="46" t="str">
        <f>IF(K10="","",IF(F18="","",F19*K10))</f>
        <v/>
      </c>
      <c r="G21" s="46" t="str">
        <f>IF(K10="","",IF(G18="","",G19*K10))</f>
        <v/>
      </c>
      <c r="H21" s="43">
        <f>SUM(E21:G21)</f>
        <v>0</v>
      </c>
      <c r="I21" s="60" t="s">
        <v>28</v>
      </c>
      <c r="J21" s="29"/>
      <c r="K21" s="29"/>
      <c r="L21" s="29"/>
      <c r="M21" s="29"/>
      <c r="N21" s="29"/>
      <c r="O21" s="29"/>
    </row>
    <row r="22" spans="1:15" ht="12.7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ht="12.7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x14ac:dyDescent="0.25">
      <c r="A25" s="29"/>
      <c r="B25" s="29" t="s">
        <v>10</v>
      </c>
      <c r="C25" s="29"/>
      <c r="D25" s="29"/>
      <c r="E25" s="29"/>
      <c r="F25" s="29"/>
      <c r="G25" s="29"/>
      <c r="H25" s="29"/>
      <c r="I25" s="29"/>
      <c r="J25" s="51" t="s">
        <v>10</v>
      </c>
      <c r="K25" s="29"/>
      <c r="L25" s="29"/>
      <c r="M25" s="29"/>
      <c r="N25" s="29"/>
      <c r="O25" s="29"/>
    </row>
    <row r="26" spans="1:15" ht="1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1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5" customHeight="1" x14ac:dyDescent="0.25">
      <c r="A28" s="29"/>
      <c r="B28" s="47"/>
      <c r="C28" s="47"/>
      <c r="D28" s="47"/>
      <c r="E28" s="29"/>
      <c r="F28" s="29"/>
      <c r="G28" s="29"/>
      <c r="H28" s="29"/>
      <c r="I28" s="29"/>
      <c r="J28" s="47"/>
      <c r="K28" s="47"/>
      <c r="L28" s="47"/>
      <c r="M28" s="29"/>
      <c r="N28" s="29"/>
      <c r="O28" s="29"/>
    </row>
    <row r="29" spans="1:15" x14ac:dyDescent="0.25">
      <c r="A29" s="29"/>
      <c r="B29" s="48" t="s">
        <v>11</v>
      </c>
      <c r="C29" s="29"/>
      <c r="D29" s="29"/>
      <c r="E29" s="29"/>
      <c r="F29" s="29"/>
      <c r="G29" s="29"/>
      <c r="H29" s="29"/>
      <c r="I29" s="29"/>
      <c r="J29" s="48" t="s">
        <v>12</v>
      </c>
      <c r="K29" s="48"/>
      <c r="L29" s="29"/>
      <c r="M29" s="29"/>
      <c r="N29" s="29"/>
      <c r="O29" s="29"/>
    </row>
    <row r="30" spans="1:15" ht="15" customHeight="1" x14ac:dyDescent="0.25">
      <c r="A30" s="29"/>
      <c r="B30" s="4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ht="1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50"/>
      <c r="K31" s="47"/>
      <c r="L31" s="47"/>
      <c r="M31" s="29"/>
      <c r="N31" s="29"/>
      <c r="O31" s="29"/>
    </row>
    <row r="32" spans="1:15" ht="1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8" t="s">
        <v>13</v>
      </c>
      <c r="K32" s="48"/>
      <c r="L32" s="29"/>
      <c r="M32" s="29"/>
      <c r="N32" s="29"/>
      <c r="O32" s="29"/>
    </row>
    <row r="33" spans="1:15" ht="7.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</sheetData>
  <sheetProtection password="CF60" sheet="1" objects="1" scenarios="1"/>
  <dataConsolidate/>
  <mergeCells count="20">
    <mergeCell ref="A9:C9"/>
    <mergeCell ref="K4:M4"/>
    <mergeCell ref="A4:C4"/>
    <mergeCell ref="A5:C5"/>
    <mergeCell ref="A7:C7"/>
    <mergeCell ref="A8:C8"/>
    <mergeCell ref="D4:F4"/>
    <mergeCell ref="D5:F5"/>
    <mergeCell ref="D7:F7"/>
    <mergeCell ref="D8:F8"/>
    <mergeCell ref="D9:F9"/>
    <mergeCell ref="K5:M5"/>
    <mergeCell ref="K7:L7"/>
    <mergeCell ref="K8:M8"/>
    <mergeCell ref="D12:G13"/>
    <mergeCell ref="H11:M13"/>
    <mergeCell ref="E15:H16"/>
    <mergeCell ref="K9:L9"/>
    <mergeCell ref="D10:F11"/>
    <mergeCell ref="L10:M10"/>
  </mergeCells>
  <conditionalFormatting sqref="K7:M7">
    <cfRule type="expression" dxfId="24" priority="11">
      <formula>1720=$K$7</formula>
    </cfRule>
  </conditionalFormatting>
  <conditionalFormatting sqref="K7:M8">
    <cfRule type="cellIs" dxfId="23" priority="10" operator="equal">
      <formula>$J$7</formula>
    </cfRule>
  </conditionalFormatting>
  <conditionalFormatting sqref="D4:F4">
    <cfRule type="cellIs" dxfId="22" priority="9" operator="equal">
      <formula>""</formula>
    </cfRule>
  </conditionalFormatting>
  <conditionalFormatting sqref="D7:F7">
    <cfRule type="cellIs" dxfId="21" priority="7" operator="equal">
      <formula>""</formula>
    </cfRule>
  </conditionalFormatting>
  <conditionalFormatting sqref="D8:F8">
    <cfRule type="cellIs" dxfId="20" priority="6" operator="equal">
      <formula>""</formula>
    </cfRule>
  </conditionalFormatting>
  <conditionalFormatting sqref="D9:F9">
    <cfRule type="cellIs" dxfId="19" priority="5" operator="equal">
      <formula>""</formula>
    </cfRule>
  </conditionalFormatting>
  <conditionalFormatting sqref="K4">
    <cfRule type="cellIs" dxfId="18" priority="4" operator="equal">
      <formula>""</formula>
    </cfRule>
  </conditionalFormatting>
  <conditionalFormatting sqref="K5">
    <cfRule type="cellIs" dxfId="17" priority="3" operator="equal">
      <formula>""</formula>
    </cfRule>
  </conditionalFormatting>
  <conditionalFormatting sqref="J7:M8">
    <cfRule type="expression" dxfId="16" priority="2">
      <formula>$A$9="5. Bruttotimlön"</formula>
    </cfRule>
  </conditionalFormatting>
  <conditionalFormatting sqref="D5:F5">
    <cfRule type="cellIs" dxfId="15" priority="1" operator="equal">
      <formula>""</formula>
    </cfRule>
  </conditionalFormatting>
  <dataValidations count="1">
    <dataValidation type="whole" allowBlank="1" showInputMessage="1" showErrorMessage="1" sqref="D9:F9">
      <formula1>0</formula1>
      <formula2>100000</formula2>
    </dataValidation>
  </dataValidations>
  <pageMargins left="0.7" right="0.7" top="0.75" bottom="0.75" header="0.3" footer="0.3"/>
  <pageSetup paperSize="9" orientation="landscape" r:id="rId1"/>
  <headerFooter>
    <oddHeader>&amp;L&amp;8&amp;G&amp;C&amp;16Arbetstidsredovisning&amp;R&amp;"Times New Roman,Kursiv"Sekretariatet för EU:s 
fond för inre säkerhet.</oddHeader>
  </headerFooter>
  <ignoredErrors>
    <ignoredError sqref="M7" unlockedFormula="1"/>
  </ignoredErrors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C5C233B0-9A9B-42DA-8AC5-932B1AEE7748}">
            <xm:f>Lista!$B$2</xm:f>
            <x14:dxf>
              <fill>
                <patternFill>
                  <bgColor theme="4" tint="0.79998168889431442"/>
                </patternFill>
              </fill>
            </x14:dxf>
          </x14:cfRule>
          <xm:sqref>D10:F11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Lista!$A$3:$A$6</xm:f>
          </x14:formula1>
          <xm:sqref>K6</xm:sqref>
        </x14:dataValidation>
        <x14:dataValidation type="list" allowBlank="1" showInputMessage="1" showErrorMessage="1">
          <x14:formula1>
            <xm:f>Lista!$B$2:$B$6</xm:f>
          </x14:formula1>
          <xm:sqref>D10:F11</xm:sqref>
        </x14:dataValidation>
        <x14:dataValidation type="list" allowBlank="1" showInputMessage="1" showErrorMessage="1">
          <x14:formula1>
            <xm:f>Lista!$C$2:$C$8</xm:f>
          </x14:formula1>
          <xm:sqref>D8:F8</xm:sqref>
        </x14:dataValidation>
        <x14:dataValidation type="list" allowBlank="1" showInputMessage="1" showErrorMessage="1">
          <x14:formula1>
            <xm:f>Lista!$D$2:$D$8</xm:f>
          </x14:formula1>
          <xm:sqref>K4</xm:sqref>
        </x14:dataValidation>
        <x14:dataValidation type="list" allowBlank="1" showInputMessage="1" showErrorMessage="1">
          <x14:formula1>
            <xm:f>Lista!$A$2:$A$6</xm:f>
          </x14:formula1>
          <xm:sqref>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view="pageLayout" zoomScale="115" zoomScaleNormal="100" zoomScalePageLayoutView="115" workbookViewId="0">
      <selection activeCell="H30" sqref="H30"/>
    </sheetView>
  </sheetViews>
  <sheetFormatPr defaultRowHeight="15.75" x14ac:dyDescent="0.25"/>
  <cols>
    <col min="1" max="1" width="7.875" style="30" customWidth="1"/>
    <col min="2" max="2" width="8.75" style="30" customWidth="1"/>
    <col min="3" max="33" width="3.25" style="30" customWidth="1"/>
    <col min="34" max="34" width="5.625" style="30" customWidth="1"/>
    <col min="35" max="35" width="3.375" style="49" customWidth="1"/>
    <col min="36" max="16384" width="9" style="30"/>
  </cols>
  <sheetData>
    <row r="1" spans="1:34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1:3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111" t="s">
        <v>19</v>
      </c>
      <c r="L2" s="112"/>
      <c r="M2" s="112"/>
      <c r="N2" s="113"/>
      <c r="O2" s="114"/>
      <c r="P2" s="115"/>
      <c r="Q2" s="115"/>
      <c r="R2" s="115"/>
      <c r="S2" s="115"/>
      <c r="T2" s="115"/>
      <c r="U2" s="115"/>
      <c r="V2" s="115"/>
      <c r="W2" s="116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</row>
    <row r="3" spans="1:3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111" t="s">
        <v>20</v>
      </c>
      <c r="L3" s="112"/>
      <c r="M3" s="112"/>
      <c r="N3" s="113"/>
      <c r="O3" s="117"/>
      <c r="P3" s="118"/>
      <c r="Q3" s="118"/>
      <c r="R3" s="118"/>
      <c r="S3" s="118"/>
      <c r="T3" s="118"/>
      <c r="U3" s="118"/>
      <c r="V3" s="118"/>
      <c r="W3" s="11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40"/>
    </row>
    <row r="4" spans="1:34" x14ac:dyDescent="0.25">
      <c r="A4" s="3" t="s">
        <v>14</v>
      </c>
      <c r="B4" s="108" t="str">
        <f>CONCATENATE(LEFT(Allmänt!K5,3),"-",Allmänt!K4)</f>
        <v>-</v>
      </c>
      <c r="C4" s="109"/>
      <c r="D4" s="11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</row>
    <row r="5" spans="1:34" x14ac:dyDescent="0.25">
      <c r="A5" s="120"/>
      <c r="B5" s="120"/>
      <c r="C5" s="6">
        <v>1</v>
      </c>
      <c r="D5" s="6">
        <v>2</v>
      </c>
      <c r="E5" s="6">
        <v>3</v>
      </c>
      <c r="F5" s="6">
        <v>4</v>
      </c>
      <c r="G5" s="6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6">
        <v>19</v>
      </c>
      <c r="V5" s="6">
        <v>20</v>
      </c>
      <c r="W5" s="6">
        <v>21</v>
      </c>
      <c r="X5" s="6">
        <v>22</v>
      </c>
      <c r="Y5" s="6">
        <v>23</v>
      </c>
      <c r="Z5" s="6">
        <v>24</v>
      </c>
      <c r="AA5" s="6">
        <v>25</v>
      </c>
      <c r="AB5" s="6">
        <v>26</v>
      </c>
      <c r="AC5" s="6">
        <v>27</v>
      </c>
      <c r="AD5" s="6">
        <v>28</v>
      </c>
      <c r="AE5" s="6">
        <v>29</v>
      </c>
      <c r="AF5" s="6">
        <v>30</v>
      </c>
      <c r="AG5" s="6">
        <v>31</v>
      </c>
      <c r="AH5" s="6" t="s">
        <v>15</v>
      </c>
    </row>
    <row r="6" spans="1:34" x14ac:dyDescent="0.25">
      <c r="A6" s="7"/>
      <c r="B6" s="8"/>
      <c r="C6" s="52" t="str">
        <f>IF(C5="","",IFERROR(TEXT(DATE(Allmänt!$K$4,MONTH(DATEVALUE(LEFT($B4,3)&amp;" 1")),C5),"ddd"),""))</f>
        <v/>
      </c>
      <c r="D6" s="52" t="str">
        <f>IF(D5="","",IFERROR(TEXT(DATE(Allmänt!$K$4,MONTH(DATEVALUE(LEFT($B4,3)&amp;" 1")),D5),"ddd"),""))</f>
        <v/>
      </c>
      <c r="E6" s="52" t="str">
        <f>IF(E5="","",IFERROR(TEXT(DATE(Allmänt!$K$4,MONTH(DATEVALUE(LEFT($B4,3)&amp;" 1")),E5),"ddd"),""))</f>
        <v/>
      </c>
      <c r="F6" s="52" t="str">
        <f>IF(F5="","",IFERROR(TEXT(DATE(Allmänt!$K$4,MONTH(DATEVALUE(LEFT($B4,3)&amp;" 1")),F5),"ddd"),""))</f>
        <v/>
      </c>
      <c r="G6" s="52" t="str">
        <f>IF(G5="","",IFERROR(TEXT(DATE(Allmänt!$K$4,MONTH(DATEVALUE(LEFT($B4,3)&amp;" 1")),G5),"ddd"),""))</f>
        <v/>
      </c>
      <c r="H6" s="52" t="str">
        <f>IF(H5="","",IFERROR(TEXT(DATE(Allmänt!$K$4,MONTH(DATEVALUE(LEFT($B4,3)&amp;" 1")),H5),"ddd"),""))</f>
        <v/>
      </c>
      <c r="I6" s="52" t="str">
        <f>IF(I5="","",IFERROR(TEXT(DATE(Allmänt!$K$4,MONTH(DATEVALUE(LEFT($B4,3)&amp;" 1")),I5),"ddd"),""))</f>
        <v/>
      </c>
      <c r="J6" s="52" t="str">
        <f>IF(J5="","",IFERROR(TEXT(DATE(Allmänt!$K$4,MONTH(DATEVALUE(LEFT($B4,3)&amp;" 1")),J5),"ddd"),""))</f>
        <v/>
      </c>
      <c r="K6" s="52" t="str">
        <f>IF(K5="","",IFERROR(TEXT(DATE(Allmänt!$K$4,MONTH(DATEVALUE(LEFT($B4,3)&amp;" 1")),K5),"ddd"),""))</f>
        <v/>
      </c>
      <c r="L6" s="52" t="str">
        <f>IF(L5="","",IFERROR(TEXT(DATE(Allmänt!$K$4,MONTH(DATEVALUE(LEFT($B4,3)&amp;" 1")),L5),"ddd"),""))</f>
        <v/>
      </c>
      <c r="M6" s="52" t="str">
        <f>IF(M5="","",IFERROR(TEXT(DATE(Allmänt!$K$4,MONTH(DATEVALUE(LEFT($B4,3)&amp;" 1")),M5),"ddd"),""))</f>
        <v/>
      </c>
      <c r="N6" s="52" t="str">
        <f>IF(N5="","",IFERROR(TEXT(DATE(Allmänt!$K$4,MONTH(DATEVALUE(LEFT($B4,3)&amp;" 1")),N5),"ddd"),""))</f>
        <v/>
      </c>
      <c r="O6" s="52" t="str">
        <f>IF(O5="","",IFERROR(TEXT(DATE(Allmänt!$K$4,MONTH(DATEVALUE(LEFT($B4,3)&amp;" 1")),O5),"ddd"),""))</f>
        <v/>
      </c>
      <c r="P6" s="52" t="str">
        <f>IF(P5="","",IFERROR(TEXT(DATE(Allmänt!$K$4,MONTH(DATEVALUE(LEFT($B4,3)&amp;" 1")),P5),"ddd"),""))</f>
        <v/>
      </c>
      <c r="Q6" s="52" t="str">
        <f>IF(Q5="","",IFERROR(TEXT(DATE(Allmänt!$K$4,MONTH(DATEVALUE(LEFT($B4,3)&amp;" 1")),Q5),"ddd"),""))</f>
        <v/>
      </c>
      <c r="R6" s="52" t="str">
        <f>IF(R5="","",IFERROR(TEXT(DATE(Allmänt!$K$4,MONTH(DATEVALUE(LEFT($B4,3)&amp;" 1")),R5),"ddd"),""))</f>
        <v/>
      </c>
      <c r="S6" s="52" t="str">
        <f>IF(S5="","",IFERROR(TEXT(DATE(Allmänt!$K$4,MONTH(DATEVALUE(LEFT($B4,3)&amp;" 1")),S5),"ddd"),""))</f>
        <v/>
      </c>
      <c r="T6" s="52" t="str">
        <f>IF(T5="","",IFERROR(TEXT(DATE(Allmänt!$K$4,MONTH(DATEVALUE(LEFT($B4,3)&amp;" 1")),T5),"ddd"),""))</f>
        <v/>
      </c>
      <c r="U6" s="52" t="str">
        <f>IF(U5="","",IFERROR(TEXT(DATE(Allmänt!$K$4,MONTH(DATEVALUE(LEFT($B4,3)&amp;" 1")),U5),"ddd"),""))</f>
        <v/>
      </c>
      <c r="V6" s="52" t="str">
        <f>IF(V5="","",IFERROR(TEXT(DATE(Allmänt!$K$4,MONTH(DATEVALUE(LEFT($B4,3)&amp;" 1")),V5),"ddd"),""))</f>
        <v/>
      </c>
      <c r="W6" s="52" t="str">
        <f>IF(W5="","",IFERROR(TEXT(DATE(Allmänt!$K$4,MONTH(DATEVALUE(LEFT($B4,3)&amp;" 1")),W5),"ddd"),""))</f>
        <v/>
      </c>
      <c r="X6" s="52" t="str">
        <f>IF(X5="","",IFERROR(TEXT(DATE(Allmänt!$K$4,MONTH(DATEVALUE(LEFT($B4,3)&amp;" 1")),X5),"ddd"),""))</f>
        <v/>
      </c>
      <c r="Y6" s="52" t="str">
        <f>IF(Y5="","",IFERROR(TEXT(DATE(Allmänt!$K$4,MONTH(DATEVALUE(LEFT($B4,3)&amp;" 1")),Y5),"ddd"),""))</f>
        <v/>
      </c>
      <c r="Z6" s="52" t="str">
        <f>IF(Z5="","",IFERROR(TEXT(DATE(Allmänt!$K$4,MONTH(DATEVALUE(LEFT($B4,3)&amp;" 1")),Z5),"ddd"),""))</f>
        <v/>
      </c>
      <c r="AA6" s="52" t="str">
        <f>IF(AA5="","",IFERROR(TEXT(DATE(Allmänt!$K$4,MONTH(DATEVALUE(LEFT($B4,3)&amp;" 1")),AA5),"ddd"),""))</f>
        <v/>
      </c>
      <c r="AB6" s="52" t="str">
        <f>IF(AB5="","",IFERROR(TEXT(DATE(Allmänt!$K$4,MONTH(DATEVALUE(LEFT($B4,3)&amp;" 1")),AB5),"ddd"),""))</f>
        <v/>
      </c>
      <c r="AC6" s="52" t="str">
        <f>IF(AC5="","",IFERROR(TEXT(DATE(Allmänt!$K$4,MONTH(DATEVALUE(LEFT($B4,3)&amp;" 1")),AC5),"ddd"),""))</f>
        <v/>
      </c>
      <c r="AD6" s="52" t="str">
        <f>IF(AD5="","",IFERROR(TEXT(DATE(Allmänt!$K$4,MONTH(DATEVALUE(LEFT($B4,3)&amp;" 1")),AD5),"ddd"),""))</f>
        <v/>
      </c>
      <c r="AE6" s="52" t="str">
        <f>IF(AE5="","",IFERROR(TEXT(DATE(Allmänt!$K$4,MONTH(DATEVALUE(LEFT($B4,3)&amp;" 1")),AE5),"ddd"),""))</f>
        <v/>
      </c>
      <c r="AF6" s="52" t="str">
        <f>IF(AF5="","",IFERROR(TEXT(DATE(Allmänt!$K$4,MONTH(DATEVALUE(LEFT($B4,3)&amp;" 1")),AF5),"ddd"),""))</f>
        <v/>
      </c>
      <c r="AG6" s="52" t="str">
        <f>IF(AG5="","",IFERROR(TEXT(DATE(Allmänt!$K$4,MONTH(DATEVALUE(LEFT($B4,3)&amp;" 1")),AG5),"ddd"),""))</f>
        <v/>
      </c>
      <c r="AH6" s="9"/>
    </row>
    <row r="7" spans="1:34" x14ac:dyDescent="0.25">
      <c r="A7" s="10" t="s">
        <v>16</v>
      </c>
      <c r="B7" s="11"/>
      <c r="C7" s="62"/>
      <c r="D7" s="63"/>
      <c r="E7" s="63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4">
        <f>SUM(C7:AG7)</f>
        <v>0</v>
      </c>
    </row>
    <row r="8" spans="1:34" x14ac:dyDescent="0.25">
      <c r="A8" s="10" t="s">
        <v>17</v>
      </c>
      <c r="B8" s="1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4">
        <f t="shared" ref="AH8:AH9" si="0">SUM(C8:AG8)</f>
        <v>0</v>
      </c>
    </row>
    <row r="9" spans="1:34" x14ac:dyDescent="0.25">
      <c r="A9" s="53" t="s">
        <v>18</v>
      </c>
      <c r="B9" s="12"/>
      <c r="C9" s="55">
        <f>SUM(C7:C8)</f>
        <v>0</v>
      </c>
      <c r="D9" s="55">
        <f t="shared" ref="D9:AG9" si="1">SUM(D7:D8)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1"/>
        <v>0</v>
      </c>
      <c r="J9" s="55">
        <f t="shared" si="1"/>
        <v>0</v>
      </c>
      <c r="K9" s="55">
        <f t="shared" si="1"/>
        <v>0</v>
      </c>
      <c r="L9" s="55">
        <f t="shared" si="1"/>
        <v>0</v>
      </c>
      <c r="M9" s="55">
        <f t="shared" si="1"/>
        <v>0</v>
      </c>
      <c r="N9" s="55">
        <f t="shared" si="1"/>
        <v>0</v>
      </c>
      <c r="O9" s="55">
        <f t="shared" si="1"/>
        <v>0</v>
      </c>
      <c r="P9" s="55">
        <f t="shared" si="1"/>
        <v>0</v>
      </c>
      <c r="Q9" s="55">
        <f t="shared" si="1"/>
        <v>0</v>
      </c>
      <c r="R9" s="55">
        <f t="shared" si="1"/>
        <v>0</v>
      </c>
      <c r="S9" s="55">
        <f t="shared" si="1"/>
        <v>0</v>
      </c>
      <c r="T9" s="55">
        <f t="shared" si="1"/>
        <v>0</v>
      </c>
      <c r="U9" s="55">
        <f t="shared" si="1"/>
        <v>0</v>
      </c>
      <c r="V9" s="55">
        <f t="shared" si="1"/>
        <v>0</v>
      </c>
      <c r="W9" s="55">
        <f t="shared" si="1"/>
        <v>0</v>
      </c>
      <c r="X9" s="55">
        <f t="shared" si="1"/>
        <v>0</v>
      </c>
      <c r="Y9" s="55">
        <f t="shared" si="1"/>
        <v>0</v>
      </c>
      <c r="Z9" s="55">
        <f t="shared" si="1"/>
        <v>0</v>
      </c>
      <c r="AA9" s="55">
        <f t="shared" si="1"/>
        <v>0</v>
      </c>
      <c r="AB9" s="55">
        <f t="shared" si="1"/>
        <v>0</v>
      </c>
      <c r="AC9" s="55">
        <f t="shared" si="1"/>
        <v>0</v>
      </c>
      <c r="AD9" s="55">
        <f t="shared" si="1"/>
        <v>0</v>
      </c>
      <c r="AE9" s="55">
        <f t="shared" si="1"/>
        <v>0</v>
      </c>
      <c r="AF9" s="55">
        <f t="shared" si="1"/>
        <v>0</v>
      </c>
      <c r="AG9" s="55">
        <f t="shared" si="1"/>
        <v>0</v>
      </c>
      <c r="AH9" s="64">
        <f t="shared" si="0"/>
        <v>0</v>
      </c>
    </row>
    <row r="10" spans="1:34" x14ac:dyDescent="0.25">
      <c r="A10" s="13"/>
      <c r="B10" s="1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15"/>
    </row>
    <row r="11" spans="1:34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/>
    </row>
    <row r="12" spans="1:34" x14ac:dyDescent="0.25">
      <c r="A12" s="19" t="s">
        <v>14</v>
      </c>
      <c r="B12" s="108" t="str">
        <f>CONCATENATE(IF(LEFT(B4,3)="Jan","Feb",IF(LEFT(B4,3)="Apr","Maj",IF(LEFT(B4,3)="Jul","Aug",IF(LEFT(B4,3)="Okt","Nov","Fel")))),"-",Allmänt!K4)</f>
        <v>Fel-</v>
      </c>
      <c r="C12" s="109"/>
      <c r="D12" s="110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/>
    </row>
    <row r="13" spans="1:34" x14ac:dyDescent="0.25">
      <c r="A13" s="121"/>
      <c r="B13" s="122"/>
      <c r="C13" s="6">
        <v>1</v>
      </c>
      <c r="D13" s="6">
        <v>2</v>
      </c>
      <c r="E13" s="6">
        <v>3</v>
      </c>
      <c r="F13" s="6">
        <v>4</v>
      </c>
      <c r="G13" s="66">
        <v>5</v>
      </c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6">
        <v>14</v>
      </c>
      <c r="Q13" s="6">
        <v>15</v>
      </c>
      <c r="R13" s="6">
        <v>16</v>
      </c>
      <c r="S13" s="6">
        <v>17</v>
      </c>
      <c r="T13" s="6">
        <v>18</v>
      </c>
      <c r="U13" s="6">
        <v>19</v>
      </c>
      <c r="V13" s="6">
        <v>20</v>
      </c>
      <c r="W13" s="6">
        <v>21</v>
      </c>
      <c r="X13" s="6">
        <v>22</v>
      </c>
      <c r="Y13" s="6">
        <v>23</v>
      </c>
      <c r="Z13" s="6">
        <v>24</v>
      </c>
      <c r="AA13" s="6">
        <v>25</v>
      </c>
      <c r="AB13" s="6">
        <v>26</v>
      </c>
      <c r="AC13" s="6">
        <v>27</v>
      </c>
      <c r="AD13" s="6">
        <v>28</v>
      </c>
      <c r="AE13" s="6">
        <v>29</v>
      </c>
      <c r="AF13" s="6">
        <v>30</v>
      </c>
      <c r="AG13" s="6">
        <v>31</v>
      </c>
      <c r="AH13" s="20" t="s">
        <v>15</v>
      </c>
    </row>
    <row r="14" spans="1:34" x14ac:dyDescent="0.25">
      <c r="A14" s="7"/>
      <c r="B14" s="8"/>
      <c r="C14" s="52" t="str">
        <f>IF(C13="","",IFERROR(TEXT(DATE(Allmänt!$K$4,MONTH(DATEVALUE(LEFT($B12,3)&amp;" 1")),C13),"ddd"),""))</f>
        <v/>
      </c>
      <c r="D14" s="52" t="str">
        <f>IF(D13="","",IFERROR(TEXT(DATE(Allmänt!$K$4,MONTH(DATEVALUE(LEFT($B12,3)&amp;" 1")),D13),"ddd"),""))</f>
        <v/>
      </c>
      <c r="E14" s="52" t="str">
        <f>IF(E13="","",IFERROR(TEXT(DATE(Allmänt!$K$4,MONTH(DATEVALUE(LEFT($B12,3)&amp;" 1")),E13),"ddd"),""))</f>
        <v/>
      </c>
      <c r="F14" s="52" t="str">
        <f>IF(F13="","",IFERROR(TEXT(DATE(Allmänt!$K$4,MONTH(DATEVALUE(LEFT($B12,3)&amp;" 1")),F13),"ddd"),""))</f>
        <v/>
      </c>
      <c r="G14" s="52" t="str">
        <f>IF(G13="","",IFERROR(TEXT(DATE(Allmänt!$K$4,MONTH(DATEVALUE(LEFT($B12,3)&amp;" 1")),G13),"ddd"),""))</f>
        <v/>
      </c>
      <c r="H14" s="52" t="str">
        <f>IF(H13="","",IFERROR(TEXT(DATE(Allmänt!$K$4,MONTH(DATEVALUE(LEFT($B12,3)&amp;" 1")),H13),"ddd"),""))</f>
        <v/>
      </c>
      <c r="I14" s="52" t="str">
        <f>IF(I13="","",IFERROR(TEXT(DATE(Allmänt!$K$4,MONTH(DATEVALUE(LEFT($B12,3)&amp;" 1")),I13),"ddd"),""))</f>
        <v/>
      </c>
      <c r="J14" s="52" t="str">
        <f>IF(J13="","",IFERROR(TEXT(DATE(Allmänt!$K$4,MONTH(DATEVALUE(LEFT($B12,3)&amp;" 1")),J13),"ddd"),""))</f>
        <v/>
      </c>
      <c r="K14" s="52" t="str">
        <f>IF(K13="","",IFERROR(TEXT(DATE(Allmänt!$K$4,MONTH(DATEVALUE(LEFT($B12,3)&amp;" 1")),K13),"ddd"),""))</f>
        <v/>
      </c>
      <c r="L14" s="52" t="str">
        <f>IF(L13="","",IFERROR(TEXT(DATE(Allmänt!$K$4,MONTH(DATEVALUE(LEFT($B12,3)&amp;" 1")),L13),"ddd"),""))</f>
        <v/>
      </c>
      <c r="M14" s="52" t="str">
        <f>IF(M13="","",IFERROR(TEXT(DATE(Allmänt!$K$4,MONTH(DATEVALUE(LEFT($B12,3)&amp;" 1")),M13),"ddd"),""))</f>
        <v/>
      </c>
      <c r="N14" s="52" t="str">
        <f>IF(N13="","",IFERROR(TEXT(DATE(Allmänt!$K$4,MONTH(DATEVALUE(LEFT($B12,3)&amp;" 1")),N13),"ddd"),""))</f>
        <v/>
      </c>
      <c r="O14" s="52" t="str">
        <f>IF(O13="","",IFERROR(TEXT(DATE(Allmänt!$K$4,MONTH(DATEVALUE(LEFT($B12,3)&amp;" 1")),O13),"ddd"),""))</f>
        <v/>
      </c>
      <c r="P14" s="52" t="str">
        <f>IF(P13="","",IFERROR(TEXT(DATE(Allmänt!$K$4,MONTH(DATEVALUE(LEFT($B12,3)&amp;" 1")),P13),"ddd"),""))</f>
        <v/>
      </c>
      <c r="Q14" s="52" t="str">
        <f>IF(Q13="","",IFERROR(TEXT(DATE(Allmänt!$K$4,MONTH(DATEVALUE(LEFT($B12,3)&amp;" 1")),Q13),"ddd"),""))</f>
        <v/>
      </c>
      <c r="R14" s="52" t="str">
        <f>IF(R13="","",IFERROR(TEXT(DATE(Allmänt!$K$4,MONTH(DATEVALUE(LEFT($B12,3)&amp;" 1")),R13),"ddd"),""))</f>
        <v/>
      </c>
      <c r="S14" s="52" t="str">
        <f>IF(S13="","",IFERROR(TEXT(DATE(Allmänt!$K$4,MONTH(DATEVALUE(LEFT($B12,3)&amp;" 1")),S13),"ddd"),""))</f>
        <v/>
      </c>
      <c r="T14" s="52" t="str">
        <f>IF(T13="","",IFERROR(TEXT(DATE(Allmänt!$K$4,MONTH(DATEVALUE(LEFT($B12,3)&amp;" 1")),T13),"ddd"),""))</f>
        <v/>
      </c>
      <c r="U14" s="52" t="str">
        <f>IF(U13="","",IFERROR(TEXT(DATE(Allmänt!$K$4,MONTH(DATEVALUE(LEFT($B12,3)&amp;" 1")),U13),"ddd"),""))</f>
        <v/>
      </c>
      <c r="V14" s="52" t="str">
        <f>IF(V13="","",IFERROR(TEXT(DATE(Allmänt!$K$4,MONTH(DATEVALUE(LEFT($B12,3)&amp;" 1")),V13),"ddd"),""))</f>
        <v/>
      </c>
      <c r="W14" s="52" t="str">
        <f>IF(W13="","",IFERROR(TEXT(DATE(Allmänt!$K$4,MONTH(DATEVALUE(LEFT($B12,3)&amp;" 1")),W13),"ddd"),""))</f>
        <v/>
      </c>
      <c r="X14" s="52" t="str">
        <f>IF(X13="","",IFERROR(TEXT(DATE(Allmänt!$K$4,MONTH(DATEVALUE(LEFT($B12,3)&amp;" 1")),X13),"ddd"),""))</f>
        <v/>
      </c>
      <c r="Y14" s="52" t="str">
        <f>IF(Y13="","",IFERROR(TEXT(DATE(Allmänt!$K$4,MONTH(DATEVALUE(LEFT($B12,3)&amp;" 1")),Y13),"ddd"),""))</f>
        <v/>
      </c>
      <c r="Z14" s="52" t="str">
        <f>IF(Z13="","",IFERROR(TEXT(DATE(Allmänt!$K$4,MONTH(DATEVALUE(LEFT($B12,3)&amp;" 1")),Z13),"ddd"),""))</f>
        <v/>
      </c>
      <c r="AA14" s="52" t="str">
        <f>IF(AA13="","",IFERROR(TEXT(DATE(Allmänt!$K$4,MONTH(DATEVALUE(LEFT($B12,3)&amp;" 1")),AA13),"ddd"),""))</f>
        <v/>
      </c>
      <c r="AB14" s="52" t="str">
        <f>IF(AB13="","",IFERROR(TEXT(DATE(Allmänt!$K$4,MONTH(DATEVALUE(LEFT($B12,3)&amp;" 1")),AB13),"ddd"),""))</f>
        <v/>
      </c>
      <c r="AC14" s="52" t="str">
        <f>IF(AC13="","",IFERROR(TEXT(DATE(Allmänt!$K$4,MONTH(DATEVALUE(LEFT($B12,3)&amp;" 1")),AC13),"ddd"),""))</f>
        <v/>
      </c>
      <c r="AD14" s="52" t="str">
        <f>IF(AD13="","",IFERROR(TEXT(DATE(Allmänt!$K$4,MONTH(DATEVALUE(LEFT($B12,3)&amp;" 1")),AD13),"ddd"),""))</f>
        <v/>
      </c>
      <c r="AE14" s="52" t="str">
        <f>IF(AE13="","",IFERROR(TEXT(DATE(Allmänt!$K$4,MONTH(DATEVALUE(LEFT($B12,3)&amp;" 1")),AE13),"ddd"),""))</f>
        <v/>
      </c>
      <c r="AF14" s="52" t="str">
        <f>IF(AF13="","",IFERROR(TEXT(DATE(Allmänt!$K$4,MONTH(DATEVALUE(LEFT($B12,3)&amp;" 1")),AF13),"ddd"),""))</f>
        <v/>
      </c>
      <c r="AG14" s="52" t="str">
        <f>IF(AG13="","",IFERROR(TEXT(DATE(Allmänt!$K$4,MONTH(DATEVALUE(LEFT($B12,3)&amp;" 1")),AG13),"ddd"),""))</f>
        <v/>
      </c>
      <c r="AH14" s="9"/>
    </row>
    <row r="15" spans="1:34" x14ac:dyDescent="0.25">
      <c r="A15" s="10" t="s">
        <v>16</v>
      </c>
      <c r="B15" s="11"/>
      <c r="C15" s="62"/>
      <c r="D15" s="63"/>
      <c r="E15" s="63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4">
        <f>SUM(C15:AG15)</f>
        <v>0</v>
      </c>
    </row>
    <row r="16" spans="1:34" x14ac:dyDescent="0.25">
      <c r="A16" s="10" t="s">
        <v>17</v>
      </c>
      <c r="B16" s="1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4">
        <f t="shared" ref="AH16:AH17" si="2">SUM(C16:AG16)</f>
        <v>0</v>
      </c>
    </row>
    <row r="17" spans="1:34" x14ac:dyDescent="0.25">
      <c r="A17" s="53" t="s">
        <v>18</v>
      </c>
      <c r="B17" s="24"/>
      <c r="C17" s="55">
        <f>SUM(C15:C16)</f>
        <v>0</v>
      </c>
      <c r="D17" s="55">
        <f t="shared" ref="D17" si="3">SUM(D15:D16)</f>
        <v>0</v>
      </c>
      <c r="E17" s="55">
        <f t="shared" ref="E17" si="4">SUM(E15:E16)</f>
        <v>0</v>
      </c>
      <c r="F17" s="55">
        <f t="shared" ref="F17" si="5">SUM(F15:F16)</f>
        <v>0</v>
      </c>
      <c r="G17" s="55">
        <f t="shared" ref="G17" si="6">SUM(G15:G16)</f>
        <v>0</v>
      </c>
      <c r="H17" s="55">
        <f t="shared" ref="H17" si="7">SUM(H15:H16)</f>
        <v>0</v>
      </c>
      <c r="I17" s="55">
        <f t="shared" ref="I17" si="8">SUM(I15:I16)</f>
        <v>0</v>
      </c>
      <c r="J17" s="55">
        <f t="shared" ref="J17" si="9">SUM(J15:J16)</f>
        <v>0</v>
      </c>
      <c r="K17" s="55">
        <f t="shared" ref="K17" si="10">SUM(K15:K16)</f>
        <v>0</v>
      </c>
      <c r="L17" s="55">
        <f t="shared" ref="L17" si="11">SUM(L15:L16)</f>
        <v>0</v>
      </c>
      <c r="M17" s="55">
        <f t="shared" ref="M17" si="12">SUM(M15:M16)</f>
        <v>0</v>
      </c>
      <c r="N17" s="55">
        <f t="shared" ref="N17" si="13">SUM(N15:N16)</f>
        <v>0</v>
      </c>
      <c r="O17" s="55">
        <f t="shared" ref="O17" si="14">SUM(O15:O16)</f>
        <v>0</v>
      </c>
      <c r="P17" s="55">
        <f t="shared" ref="P17" si="15">SUM(P15:P16)</f>
        <v>0</v>
      </c>
      <c r="Q17" s="55">
        <f t="shared" ref="Q17" si="16">SUM(Q15:Q16)</f>
        <v>0</v>
      </c>
      <c r="R17" s="55">
        <f t="shared" ref="R17" si="17">SUM(R15:R16)</f>
        <v>0</v>
      </c>
      <c r="S17" s="55">
        <f t="shared" ref="S17" si="18">SUM(S15:S16)</f>
        <v>0</v>
      </c>
      <c r="T17" s="55">
        <f t="shared" ref="T17" si="19">SUM(T15:T16)</f>
        <v>0</v>
      </c>
      <c r="U17" s="55">
        <f t="shared" ref="U17" si="20">SUM(U15:U16)</f>
        <v>0</v>
      </c>
      <c r="V17" s="55">
        <f t="shared" ref="V17" si="21">SUM(V15:V16)</f>
        <v>0</v>
      </c>
      <c r="W17" s="55">
        <f t="shared" ref="W17" si="22">SUM(W15:W16)</f>
        <v>0</v>
      </c>
      <c r="X17" s="55">
        <f t="shared" ref="X17" si="23">SUM(X15:X16)</f>
        <v>0</v>
      </c>
      <c r="Y17" s="55">
        <f t="shared" ref="Y17" si="24">SUM(Y15:Y16)</f>
        <v>0</v>
      </c>
      <c r="Z17" s="55">
        <f t="shared" ref="Z17" si="25">SUM(Z15:Z16)</f>
        <v>0</v>
      </c>
      <c r="AA17" s="55">
        <f t="shared" ref="AA17" si="26">SUM(AA15:AA16)</f>
        <v>0</v>
      </c>
      <c r="AB17" s="55">
        <f t="shared" ref="AB17" si="27">SUM(AB15:AB16)</f>
        <v>0</v>
      </c>
      <c r="AC17" s="55">
        <f t="shared" ref="AC17" si="28">SUM(AC15:AC16)</f>
        <v>0</v>
      </c>
      <c r="AD17" s="55">
        <f t="shared" ref="AD17:AG17" si="29">SUM(AD15:AD16)</f>
        <v>0</v>
      </c>
      <c r="AE17" s="55">
        <f t="shared" si="29"/>
        <v>0</v>
      </c>
      <c r="AF17" s="55">
        <f t="shared" si="29"/>
        <v>0</v>
      </c>
      <c r="AG17" s="55">
        <f t="shared" si="29"/>
        <v>0</v>
      </c>
      <c r="AH17" s="64">
        <f t="shared" si="2"/>
        <v>0</v>
      </c>
    </row>
    <row r="18" spans="1:34" x14ac:dyDescent="0.25">
      <c r="A18" s="13"/>
      <c r="B18" s="14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</row>
    <row r="19" spans="1:34" x14ac:dyDescent="0.25">
      <c r="A19" s="17"/>
      <c r="B19" s="17"/>
      <c r="C19" s="17"/>
      <c r="D19" s="17"/>
      <c r="E19" s="17"/>
      <c r="F19" s="17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</row>
    <row r="20" spans="1:34" x14ac:dyDescent="0.25">
      <c r="A20" s="21" t="s">
        <v>14</v>
      </c>
      <c r="B20" s="108" t="str">
        <f>CONCATENATE(RIGHT(Allmänt!K5,3),"-",Allmänt!K4)</f>
        <v>-</v>
      </c>
      <c r="C20" s="109"/>
      <c r="D20" s="110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</row>
    <row r="21" spans="1:34" x14ac:dyDescent="0.25">
      <c r="A21" s="22"/>
      <c r="B21" s="23"/>
      <c r="C21" s="6">
        <v>1</v>
      </c>
      <c r="D21" s="6">
        <v>2</v>
      </c>
      <c r="E21" s="6">
        <v>3</v>
      </c>
      <c r="F21" s="6">
        <v>4</v>
      </c>
      <c r="G21" s="66">
        <v>5</v>
      </c>
      <c r="H21" s="6">
        <v>6</v>
      </c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P21" s="6">
        <v>14</v>
      </c>
      <c r="Q21" s="6">
        <v>15</v>
      </c>
      <c r="R21" s="6">
        <v>16</v>
      </c>
      <c r="S21" s="6">
        <v>17</v>
      </c>
      <c r="T21" s="6">
        <v>18</v>
      </c>
      <c r="U21" s="6">
        <v>19</v>
      </c>
      <c r="V21" s="6">
        <v>20</v>
      </c>
      <c r="W21" s="6">
        <v>21</v>
      </c>
      <c r="X21" s="6">
        <v>22</v>
      </c>
      <c r="Y21" s="6">
        <v>23</v>
      </c>
      <c r="Z21" s="6">
        <v>24</v>
      </c>
      <c r="AA21" s="6">
        <v>25</v>
      </c>
      <c r="AB21" s="6">
        <v>26</v>
      </c>
      <c r="AC21" s="6">
        <v>27</v>
      </c>
      <c r="AD21" s="6">
        <v>28</v>
      </c>
      <c r="AE21" s="6">
        <v>29</v>
      </c>
      <c r="AF21" s="6">
        <v>30</v>
      </c>
      <c r="AG21" s="6">
        <v>31</v>
      </c>
      <c r="AH21" s="20" t="s">
        <v>15</v>
      </c>
    </row>
    <row r="22" spans="1:34" x14ac:dyDescent="0.25">
      <c r="A22" s="7"/>
      <c r="B22" s="8"/>
      <c r="C22" s="71" t="str">
        <f>IF(C21="","",IFERROR(TEXT(DATE(Allmänt!$K$4,MONTH(DATEVALUE(LEFT($B20,3)&amp;" 1")),C21),"ddd"),""))</f>
        <v/>
      </c>
      <c r="D22" s="71" t="str">
        <f>IF(D21="","",IFERROR(TEXT(DATE(Allmänt!$K$4,MONTH(DATEVALUE(LEFT($B20,3)&amp;" 1")),D21),"ddd"),""))</f>
        <v/>
      </c>
      <c r="E22" s="71" t="str">
        <f>IF(E21="","",IFERROR(TEXT(DATE(Allmänt!$K$4,MONTH(DATEVALUE(LEFT($B20,3)&amp;" 1")),E21),"ddd"),""))</f>
        <v/>
      </c>
      <c r="F22" s="71" t="str">
        <f>IF(F21="","",IFERROR(TEXT(DATE(Allmänt!$K$4,MONTH(DATEVALUE(LEFT($B20,3)&amp;" 1")),F21),"ddd"),""))</f>
        <v/>
      </c>
      <c r="G22" s="71" t="str">
        <f>IF(G21="","",IFERROR(TEXT(DATE(Allmänt!$K$4,MONTH(DATEVALUE(LEFT($B20,3)&amp;" 1")),G21),"ddd"),""))</f>
        <v/>
      </c>
      <c r="H22" s="71" t="str">
        <f>IF(H21="","",IFERROR(TEXT(DATE(Allmänt!$K$4,MONTH(DATEVALUE(LEFT($B20,3)&amp;" 1")),H21),"ddd"),""))</f>
        <v/>
      </c>
      <c r="I22" s="71" t="str">
        <f>IF(I21="","",IFERROR(TEXT(DATE(Allmänt!$K$4,MONTH(DATEVALUE(LEFT($B20,3)&amp;" 1")),I21),"ddd"),""))</f>
        <v/>
      </c>
      <c r="J22" s="71" t="str">
        <f>IF(J21="","",IFERROR(TEXT(DATE(Allmänt!$K$4,MONTH(DATEVALUE(LEFT($B20,3)&amp;" 1")),J21),"ddd"),""))</f>
        <v/>
      </c>
      <c r="K22" s="71" t="str">
        <f>IF(K21="","",IFERROR(TEXT(DATE(Allmänt!$K$4,MONTH(DATEVALUE(LEFT($B20,3)&amp;" 1")),K21),"ddd"),""))</f>
        <v/>
      </c>
      <c r="L22" s="71" t="str">
        <f>IF(L21="","",IFERROR(TEXT(DATE(Allmänt!$K$4,MONTH(DATEVALUE(LEFT($B20,3)&amp;" 1")),L21),"ddd"),""))</f>
        <v/>
      </c>
      <c r="M22" s="71" t="str">
        <f>IF(M21="","",IFERROR(TEXT(DATE(Allmänt!$K$4,MONTH(DATEVALUE(LEFT($B20,3)&amp;" 1")),M21),"ddd"),""))</f>
        <v/>
      </c>
      <c r="N22" s="71" t="str">
        <f>IF(N21="","",IFERROR(TEXT(DATE(Allmänt!$K$4,MONTH(DATEVALUE(LEFT($B20,3)&amp;" 1")),N21),"ddd"),""))</f>
        <v/>
      </c>
      <c r="O22" s="71" t="str">
        <f>IF(O21="","",IFERROR(TEXT(DATE(Allmänt!$K$4,MONTH(DATEVALUE(LEFT($B20,3)&amp;" 1")),O21),"ddd"),""))</f>
        <v/>
      </c>
      <c r="P22" s="71" t="str">
        <f>IF(P21="","",IFERROR(TEXT(DATE(Allmänt!$K$4,MONTH(DATEVALUE(LEFT($B20,3)&amp;" 1")),P21),"ddd"),""))</f>
        <v/>
      </c>
      <c r="Q22" s="71" t="str">
        <f>IF(Q21="","",IFERROR(TEXT(DATE(Allmänt!$K$4,MONTH(DATEVALUE(LEFT($B20,3)&amp;" 1")),Q21),"ddd"),""))</f>
        <v/>
      </c>
      <c r="R22" s="71" t="str">
        <f>IF(R21="","",IFERROR(TEXT(DATE(Allmänt!$K$4,MONTH(DATEVALUE(LEFT($B20,3)&amp;" 1")),R21),"ddd"),""))</f>
        <v/>
      </c>
      <c r="S22" s="71" t="str">
        <f>IF(S21="","",IFERROR(TEXT(DATE(Allmänt!$K$4,MONTH(DATEVALUE(LEFT($B20,3)&amp;" 1")),S21),"ddd"),""))</f>
        <v/>
      </c>
      <c r="T22" s="71" t="str">
        <f>IF(T21="","",IFERROR(TEXT(DATE(Allmänt!$K$4,MONTH(DATEVALUE(LEFT($B20,3)&amp;" 1")),T21),"ddd"),""))</f>
        <v/>
      </c>
      <c r="U22" s="71" t="str">
        <f>IF(U21="","",IFERROR(TEXT(DATE(Allmänt!$K$4,MONTH(DATEVALUE(LEFT($B20,3)&amp;" 1")),U21),"ddd"),""))</f>
        <v/>
      </c>
      <c r="V22" s="71" t="str">
        <f>IF(V21="","",IFERROR(TEXT(DATE(Allmänt!$K$4,MONTH(DATEVALUE(LEFT($B20,3)&amp;" 1")),V21),"ddd"),""))</f>
        <v/>
      </c>
      <c r="W22" s="71" t="str">
        <f>IF(W21="","",IFERROR(TEXT(DATE(Allmänt!$K$4,MONTH(DATEVALUE(LEFT($B20,3)&amp;" 1")),W21),"ddd"),""))</f>
        <v/>
      </c>
      <c r="X22" s="71" t="str">
        <f>IF(X21="","",IFERROR(TEXT(DATE(Allmänt!$K$4,MONTH(DATEVALUE(LEFT($B20,3)&amp;" 1")),X21),"ddd"),""))</f>
        <v/>
      </c>
      <c r="Y22" s="71" t="str">
        <f>IF(Y21="","",IFERROR(TEXT(DATE(Allmänt!$K$4,MONTH(DATEVALUE(LEFT($B20,3)&amp;" 1")),Y21),"ddd"),""))</f>
        <v/>
      </c>
      <c r="Z22" s="71" t="str">
        <f>IF(Z21="","",IFERROR(TEXT(DATE(Allmänt!$K$4,MONTH(DATEVALUE(LEFT($B20,3)&amp;" 1")),Z21),"ddd"),""))</f>
        <v/>
      </c>
      <c r="AA22" s="71" t="str">
        <f>IF(AA21="","",IFERROR(TEXT(DATE(Allmänt!$K$4,MONTH(DATEVALUE(LEFT($B20,3)&amp;" 1")),AA21),"ddd"),""))</f>
        <v/>
      </c>
      <c r="AB22" s="71" t="str">
        <f>IF(AB21="","",IFERROR(TEXT(DATE(Allmänt!$K$4,MONTH(DATEVALUE(LEFT($B20,3)&amp;" 1")),AB21),"ddd"),""))</f>
        <v/>
      </c>
      <c r="AC22" s="71" t="str">
        <f>IF(AC21="","",IFERROR(TEXT(DATE(Allmänt!$K$4,MONTH(DATEVALUE(LEFT($B20,3)&amp;" 1")),AC21),"ddd"),""))</f>
        <v/>
      </c>
      <c r="AD22" s="71" t="str">
        <f>IF(AD21="","",IFERROR(TEXT(DATE(Allmänt!$K$4,MONTH(DATEVALUE(LEFT($B20,3)&amp;" 1")),AD21),"ddd"),""))</f>
        <v/>
      </c>
      <c r="AE22" s="71" t="str">
        <f>IF(AE21="","",IFERROR(TEXT(DATE(Allmänt!$K$4,MONTH(DATEVALUE(LEFT($B20,3)&amp;" 1")),AE21),"ddd"),""))</f>
        <v/>
      </c>
      <c r="AF22" s="71" t="str">
        <f>IF(AF21="","",IFERROR(TEXT(DATE(Allmänt!$K$4,MONTH(DATEVALUE(LEFT($B20,3)&amp;" 1")),AF21),"ddd"),""))</f>
        <v/>
      </c>
      <c r="AG22" s="71" t="str">
        <f>IF(AG21="","",IFERROR(TEXT(DATE(Allmänt!$K$4,MONTH(DATEVALUE(LEFT($B20,3)&amp;" 1")),AG21),"ddd"),""))</f>
        <v/>
      </c>
      <c r="AH22" s="72"/>
    </row>
    <row r="23" spans="1:34" x14ac:dyDescent="0.25">
      <c r="A23" s="54" t="s">
        <v>16</v>
      </c>
      <c r="B23" s="21"/>
      <c r="C23" s="62"/>
      <c r="D23" s="63"/>
      <c r="E23" s="63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4">
        <f>SUM(C23:AG23)</f>
        <v>0</v>
      </c>
    </row>
    <row r="24" spans="1:34" x14ac:dyDescent="0.25">
      <c r="A24" s="54" t="s">
        <v>17</v>
      </c>
      <c r="B24" s="2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4">
        <f t="shared" ref="AH24:AH25" si="30">SUM(C24:AG24)</f>
        <v>0</v>
      </c>
    </row>
    <row r="25" spans="1:34" x14ac:dyDescent="0.25">
      <c r="A25" s="54" t="s">
        <v>18</v>
      </c>
      <c r="B25" s="21"/>
      <c r="C25" s="55">
        <f>SUM(C23:C24)</f>
        <v>0</v>
      </c>
      <c r="D25" s="55">
        <f t="shared" ref="D25" si="31">SUM(D23:D24)</f>
        <v>0</v>
      </c>
      <c r="E25" s="55">
        <f t="shared" ref="E25" si="32">SUM(E23:E24)</f>
        <v>0</v>
      </c>
      <c r="F25" s="55">
        <f t="shared" ref="F25" si="33">SUM(F23:F24)</f>
        <v>0</v>
      </c>
      <c r="G25" s="55">
        <f t="shared" ref="G25" si="34">SUM(G23:G24)</f>
        <v>0</v>
      </c>
      <c r="H25" s="55">
        <f t="shared" ref="H25" si="35">SUM(H23:H24)</f>
        <v>0</v>
      </c>
      <c r="I25" s="55">
        <f t="shared" ref="I25" si="36">SUM(I23:I24)</f>
        <v>0</v>
      </c>
      <c r="J25" s="55">
        <f t="shared" ref="J25" si="37">SUM(J23:J24)</f>
        <v>0</v>
      </c>
      <c r="K25" s="55">
        <f t="shared" ref="K25" si="38">SUM(K23:K24)</f>
        <v>0</v>
      </c>
      <c r="L25" s="55">
        <f t="shared" ref="L25" si="39">SUM(L23:L24)</f>
        <v>0</v>
      </c>
      <c r="M25" s="55">
        <f t="shared" ref="M25" si="40">SUM(M23:M24)</f>
        <v>0</v>
      </c>
      <c r="N25" s="55">
        <f t="shared" ref="N25" si="41">SUM(N23:N24)</f>
        <v>0</v>
      </c>
      <c r="O25" s="55">
        <f t="shared" ref="O25" si="42">SUM(O23:O24)</f>
        <v>0</v>
      </c>
      <c r="P25" s="55">
        <f t="shared" ref="P25" si="43">SUM(P23:P24)</f>
        <v>0</v>
      </c>
      <c r="Q25" s="55">
        <f t="shared" ref="Q25" si="44">SUM(Q23:Q24)</f>
        <v>0</v>
      </c>
      <c r="R25" s="55">
        <f t="shared" ref="R25" si="45">SUM(R23:R24)</f>
        <v>0</v>
      </c>
      <c r="S25" s="55">
        <f t="shared" ref="S25" si="46">SUM(S23:S24)</f>
        <v>0</v>
      </c>
      <c r="T25" s="55">
        <f t="shared" ref="T25" si="47">SUM(T23:T24)</f>
        <v>0</v>
      </c>
      <c r="U25" s="55">
        <f t="shared" ref="U25" si="48">SUM(U23:U24)</f>
        <v>0</v>
      </c>
      <c r="V25" s="55">
        <f t="shared" ref="V25" si="49">SUM(V23:V24)</f>
        <v>0</v>
      </c>
      <c r="W25" s="55">
        <f t="shared" ref="W25" si="50">SUM(W23:W24)</f>
        <v>0</v>
      </c>
      <c r="X25" s="55">
        <f t="shared" ref="X25" si="51">SUM(X23:X24)</f>
        <v>0</v>
      </c>
      <c r="Y25" s="55">
        <f t="shared" ref="Y25" si="52">SUM(Y23:Y24)</f>
        <v>0</v>
      </c>
      <c r="Z25" s="55">
        <f t="shared" ref="Z25" si="53">SUM(Z23:Z24)</f>
        <v>0</v>
      </c>
      <c r="AA25" s="55">
        <f t="shared" ref="AA25" si="54">SUM(AA23:AA24)</f>
        <v>0</v>
      </c>
      <c r="AB25" s="55">
        <f t="shared" ref="AB25" si="55">SUM(AB23:AB24)</f>
        <v>0</v>
      </c>
      <c r="AC25" s="55">
        <f t="shared" ref="AC25" si="56">SUM(AC23:AC24)</f>
        <v>0</v>
      </c>
      <c r="AD25" s="55">
        <f t="shared" ref="AD25" si="57">SUM(AD23:AD24)</f>
        <v>0</v>
      </c>
      <c r="AE25" s="55">
        <f t="shared" ref="AE25" si="58">SUM(AE23:AE24)</f>
        <v>0</v>
      </c>
      <c r="AF25" s="55">
        <f t="shared" ref="AF25" si="59">SUM(AF23:AF24)</f>
        <v>0</v>
      </c>
      <c r="AG25" s="55">
        <f t="shared" ref="AG25" si="60">SUM(AG23:AG24)</f>
        <v>0</v>
      </c>
      <c r="AH25" s="64">
        <f t="shared" si="30"/>
        <v>0</v>
      </c>
    </row>
    <row r="26" spans="1:34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67"/>
    </row>
    <row r="29" spans="1:34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2.7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67" t="s">
        <v>44</v>
      </c>
    </row>
    <row r="31" spans="1:34" ht="12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68" t="s">
        <v>43</v>
      </c>
    </row>
    <row r="32" spans="1:34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68"/>
    </row>
  </sheetData>
  <sheetProtection password="CF60" sheet="1" objects="1" scenarios="1"/>
  <mergeCells count="9">
    <mergeCell ref="B20:D20"/>
    <mergeCell ref="K2:N2"/>
    <mergeCell ref="K3:N3"/>
    <mergeCell ref="O2:W2"/>
    <mergeCell ref="O3:W3"/>
    <mergeCell ref="A5:B5"/>
    <mergeCell ref="A13:B13"/>
    <mergeCell ref="B4:D4"/>
    <mergeCell ref="B12:D12"/>
  </mergeCells>
  <conditionalFormatting sqref="C14:AG14">
    <cfRule type="expression" dxfId="13" priority="129">
      <formula>"lör"</formula>
    </cfRule>
  </conditionalFormatting>
  <conditionalFormatting sqref="C22:AG22">
    <cfRule type="expression" dxfId="12" priority="128">
      <formula>"lör"</formula>
    </cfRule>
  </conditionalFormatting>
  <conditionalFormatting sqref="C7:AG7">
    <cfRule type="expression" dxfId="11" priority="106">
      <formula>C6="sö"</formula>
    </cfRule>
    <cfRule type="expression" dxfId="10" priority="107">
      <formula>C6="lö"</formula>
    </cfRule>
  </conditionalFormatting>
  <conditionalFormatting sqref="C8:AG8">
    <cfRule type="expression" dxfId="9" priority="97">
      <formula>C6="lö"</formula>
    </cfRule>
    <cfRule type="expression" dxfId="8" priority="98">
      <formula>C6="sö"</formula>
    </cfRule>
  </conditionalFormatting>
  <conditionalFormatting sqref="C15:AG15">
    <cfRule type="expression" dxfId="7" priority="7">
      <formula>C14="sö"</formula>
    </cfRule>
    <cfRule type="expression" dxfId="6" priority="8">
      <formula>C14="lö"</formula>
    </cfRule>
  </conditionalFormatting>
  <conditionalFormatting sqref="C16:AG16">
    <cfRule type="expression" dxfId="5" priority="5">
      <formula>C14="lö"</formula>
    </cfRule>
    <cfRule type="expression" dxfId="4" priority="6">
      <formula>C14="sö"</formula>
    </cfRule>
  </conditionalFormatting>
  <conditionalFormatting sqref="C23:AG23">
    <cfRule type="expression" dxfId="3" priority="3">
      <formula>C22="sö"</formula>
    </cfRule>
    <cfRule type="expression" dxfId="2" priority="4">
      <formula>C22="lö"</formula>
    </cfRule>
  </conditionalFormatting>
  <conditionalFormatting sqref="C24:AG24">
    <cfRule type="expression" dxfId="1" priority="1">
      <formula>C22="lö"</formula>
    </cfRule>
    <cfRule type="expression" dxfId="0" priority="2">
      <formula>C22="sö"</formula>
    </cfRule>
  </conditionalFormatting>
  <dataValidations disablePrompts="1" count="1">
    <dataValidation type="decimal" allowBlank="1" showInputMessage="1" showErrorMessage="1" sqref="C7:AG8 C15:AG16 C23:AG24">
      <formula1>0</formula1>
      <formula2>24</formula2>
    </dataValidation>
  </dataValidations>
  <pageMargins left="0.7" right="0.7" top="0.75" bottom="0.75" header="0.3" footer="0.3"/>
  <pageSetup paperSize="9" orientation="landscape" r:id="rId1"/>
  <headerFooter>
    <oddHeader>&amp;L&amp;G&amp;C&amp;16Arbetstidsredovisning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8" sqref="B8"/>
    </sheetView>
  </sheetViews>
  <sheetFormatPr defaultRowHeight="15.75" x14ac:dyDescent="0.25"/>
  <cols>
    <col min="1" max="1" width="7.75" bestFit="1" customWidth="1"/>
    <col min="2" max="2" width="45.375" bestFit="1" customWidth="1"/>
    <col min="3" max="3" width="16.125" bestFit="1" customWidth="1"/>
  </cols>
  <sheetData>
    <row r="1" spans="1:4" x14ac:dyDescent="0.25">
      <c r="A1" s="25" t="s">
        <v>21</v>
      </c>
      <c r="B1" t="s">
        <v>29</v>
      </c>
      <c r="C1" s="26" t="s">
        <v>32</v>
      </c>
      <c r="D1" s="28" t="s">
        <v>39</v>
      </c>
    </row>
    <row r="2" spans="1:4" x14ac:dyDescent="0.25">
      <c r="A2" s="25"/>
      <c r="C2" s="26"/>
    </row>
    <row r="3" spans="1:4" x14ac:dyDescent="0.25">
      <c r="A3" t="s">
        <v>22</v>
      </c>
      <c r="B3" t="s">
        <v>30</v>
      </c>
      <c r="C3" s="26" t="s">
        <v>33</v>
      </c>
      <c r="D3" s="27">
        <v>2017</v>
      </c>
    </row>
    <row r="4" spans="1:4" x14ac:dyDescent="0.25">
      <c r="A4" t="s">
        <v>23</v>
      </c>
      <c r="B4" t="s">
        <v>46</v>
      </c>
      <c r="C4" s="26" t="s">
        <v>34</v>
      </c>
      <c r="D4" s="27">
        <v>2018</v>
      </c>
    </row>
    <row r="5" spans="1:4" x14ac:dyDescent="0.25">
      <c r="A5" t="s">
        <v>24</v>
      </c>
      <c r="B5" t="s">
        <v>45</v>
      </c>
      <c r="C5" s="26" t="s">
        <v>35</v>
      </c>
      <c r="D5" s="27">
        <v>2019</v>
      </c>
    </row>
    <row r="6" spans="1:4" x14ac:dyDescent="0.25">
      <c r="A6" t="s">
        <v>25</v>
      </c>
      <c r="B6" t="s">
        <v>31</v>
      </c>
      <c r="C6" s="26" t="s">
        <v>36</v>
      </c>
      <c r="D6" s="27">
        <v>2020</v>
      </c>
    </row>
    <row r="7" spans="1:4" x14ac:dyDescent="0.25">
      <c r="C7" s="26" t="s">
        <v>37</v>
      </c>
      <c r="D7" s="27">
        <v>2021</v>
      </c>
    </row>
    <row r="8" spans="1:4" x14ac:dyDescent="0.25">
      <c r="C8" s="26" t="s">
        <v>38</v>
      </c>
      <c r="D8" s="27"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Instruktion</vt:lpstr>
      <vt:lpstr>Allmänt</vt:lpstr>
      <vt:lpstr>Tidredovisning</vt:lpstr>
      <vt:lpstr>Lista</vt:lpstr>
    </vt:vector>
  </TitlesOfParts>
  <Company>Rikspolisstyrelsen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Larsson</dc:creator>
  <cp:lastModifiedBy>Anna Matilda Paganus</cp:lastModifiedBy>
  <dcterms:created xsi:type="dcterms:W3CDTF">2017-04-10T07:56:09Z</dcterms:created>
  <dcterms:modified xsi:type="dcterms:W3CDTF">2017-07-12T13:37:05Z</dcterms:modified>
</cp:coreProperties>
</file>